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0" yWindow="0" windowWidth="33540" windowHeight="19460" tabRatio="813"/>
  </bookViews>
  <sheets>
    <sheet name="Acade Contx" sheetId="1" r:id="rId1"/>
    <sheet name="Acad REgio" sheetId="2" r:id="rId2"/>
    <sheet name="Investiga contx" sheetId="3" r:id="rId3"/>
    <sheet name="inv region" sheetId="4" r:id="rId4"/>
    <sheet name="Competencias contex" sheetId="5" r:id="rId5"/>
    <sheet name="Ases Cont" sheetId="7" r:id="rId6"/>
    <sheet name="REg Aseso" sheetId="6" r:id="rId7"/>
    <sheet name="contex comunica" sheetId="8" r:id="rId8"/>
    <sheet name="REg Comun" sheetId="9" r:id="rId9"/>
    <sheet name="Empleo Conte" sheetId="10" r:id="rId10"/>
    <sheet name="Fort contx" sheetId="12" r:id="rId11"/>
    <sheet name="Planeación" sheetId="13" r:id="rId12"/>
    <sheet name="SECRE" sheetId="15" r:id="rId13"/>
    <sheet name="Internac" sheetId="14" r:id="rId14"/>
    <sheet name="Alto Gobierno" sheetId="11" r:id="rId15"/>
    <sheet name="REg Alto Gobierno" sheetId="16" r:id="rId16"/>
    <sheet name="Sistemas" sheetId="17" r:id="rId17"/>
    <sheet name="Capacitac cont" sheetId="18" r:id="rId18"/>
    <sheet name="reg capacita" sheetId="19" r:id="rId19"/>
    <sheet name="Adqui" sheetId="20" r:id="rId20"/>
    <sheet name="Adecua" sheetId="21" r:id="rId21"/>
    <sheet name="TH" sheetId="22" r:id="rId22"/>
  </sheets>
  <definedNames>
    <definedName name="_xlnm.Print_Area" localSheetId="0">'Acade Contx'!$A$2:$H$21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7" l="1"/>
  <c r="I27" i="17"/>
  <c r="I26" i="17"/>
  <c r="I30" i="17"/>
  <c r="H15" i="1"/>
  <c r="H27" i="1"/>
  <c r="H26" i="1"/>
  <c r="H28" i="11"/>
  <c r="H27" i="11"/>
  <c r="H17" i="15"/>
  <c r="H15" i="13"/>
  <c r="H18" i="21"/>
  <c r="H21" i="20"/>
  <c r="H16" i="7"/>
  <c r="H31" i="7"/>
  <c r="H30" i="7"/>
  <c r="H29" i="7"/>
  <c r="F28" i="2"/>
  <c r="F27" i="2"/>
  <c r="F25" i="19"/>
  <c r="H27" i="18"/>
  <c r="H30" i="17"/>
  <c r="F26" i="16"/>
  <c r="H22" i="11"/>
  <c r="H12" i="14"/>
  <c r="H36" i="12"/>
  <c r="H35" i="12"/>
  <c r="F9" i="9"/>
  <c r="F25" i="9"/>
  <c r="F27" i="6"/>
  <c r="F25" i="4"/>
  <c r="F28" i="4"/>
  <c r="H30" i="3"/>
  <c r="F26" i="2"/>
</calcChain>
</file>

<file path=xl/sharedStrings.xml><?xml version="1.0" encoding="utf-8"?>
<sst xmlns="http://schemas.openxmlformats.org/spreadsheetml/2006/main" count="876" uniqueCount="378">
  <si>
    <t>PROYECTO</t>
  </si>
  <si>
    <t>BPIN</t>
  </si>
  <si>
    <t>FORTALECIMIENTO DE LA GESTIÓN ACADÉMICA DE LA ESAP NACIONAL</t>
  </si>
  <si>
    <t xml:space="preserve">PROGRAMA PRESUPUESTAL </t>
  </si>
  <si>
    <t xml:space="preserve">SUBPROGRAMA PRESUPUESTAL </t>
  </si>
  <si>
    <t>DESCRIPCION</t>
  </si>
  <si>
    <t>Prestar Servicios de educación de pregrado y posgrado en diferentes metodologías (presencial, distancia tradicional y distancia virtual), con pertinencia y calidad a nivel nacional. La gestión académica está encaminada a articular las tareas relacionadas con los aspectos administrativos y académicos relacionados con los diferentes estamentos de la comunidad académica (docentes, estudiantes, egresados, funcionarios del área académica, agentes externos), así como las tareas de soporte, tanto de las áreas que componen los procesos de docencia, investigaciones y los demás servicios institucionales ofrecidos. Los resultados de la Gestión académica se evidencian a través de los resultados obtenidos en los procesos de autoevaluación, la implementación y cumplimiento de los planes de mejoramiento. Este proceso de fortalecimiento de la gestión académica esta soportado en los escenarios estratégicos del Plan de Desarrollo Institucional, el Direccionamiento estratégico 2015 – 2018 y la normatividad que sobre registros calificados de los programas de formación, lineamientos para la acreditación de Alta Calidad este vigente</t>
  </si>
  <si>
    <t>520 ADMINISTRACIÓN, ATENCIÓN, CONTROL Y ORGANIZACIÓN INSTITUCIONAL PARA LA ADMINISTRACIÓN DEL ESTADO</t>
  </si>
  <si>
    <t>0705 EDUCACIÓN SUPERIOR</t>
  </si>
  <si>
    <t xml:space="preserve">OBJETIVO GENERAL </t>
  </si>
  <si>
    <t xml:space="preserve">DESARROLLAR Y FORTALECER LA GESTIÓN ACADEMICA DE LOS PROGRAMAS DE FORMACIÓN, EN BUSQUEDA DE CALIDAD ACADÉMICA, QUE IMPACTE A LOS ESTUDIANTES Y EGRESADOS DE LA ESAP, EN EL TERRITORIO NACIONAL </t>
  </si>
  <si>
    <t>OBJETIVOS ESPECIFICOS</t>
  </si>
  <si>
    <t>Garantizar en la gestión académica los estandares requeridos en el proceso de acréditación institucional de alta calidad</t>
  </si>
  <si>
    <t>Garantizar la retención estudiantil en los programas academicos</t>
  </si>
  <si>
    <t>APROPIACION</t>
  </si>
  <si>
    <t xml:space="preserve">CODIGO PRESUPUESTAL </t>
  </si>
  <si>
    <t xml:space="preserve">TERRITORIAL </t>
  </si>
  <si>
    <t xml:space="preserve">PRESUPUESTO </t>
  </si>
  <si>
    <t>METAS</t>
  </si>
  <si>
    <t xml:space="preserve">SEDE CENTRAL </t>
  </si>
  <si>
    <t>ANTIOQUIA</t>
  </si>
  <si>
    <t>ATLANTICO</t>
  </si>
  <si>
    <t>BOLIVAR</t>
  </si>
  <si>
    <t>BOYACA</t>
  </si>
  <si>
    <t>CALDAS</t>
  </si>
  <si>
    <t>CAUCA</t>
  </si>
  <si>
    <t>CUNDINAMARCA</t>
  </si>
  <si>
    <t>HUILA</t>
  </si>
  <si>
    <t>META</t>
  </si>
  <si>
    <t>NARIÑO</t>
  </si>
  <si>
    <t>NORTE DE SANTANDER</t>
  </si>
  <si>
    <t>RISARALDA</t>
  </si>
  <si>
    <t>SANTANDER</t>
  </si>
  <si>
    <t>TOLIMA</t>
  </si>
  <si>
    <t>VALLE</t>
  </si>
  <si>
    <t>Pro</t>
  </si>
  <si>
    <t xml:space="preserve">TOTAL </t>
  </si>
  <si>
    <t>Subpro</t>
  </si>
  <si>
    <t>MEJORAMIENTO DE LA GESTION DE LA INVESTIGACIÓN DEL SABER ADMINISTRATIVO PÚBLICO A NIVEL NACIONAL</t>
  </si>
  <si>
    <t>0410 INVESTIGACIÓB BASICA, APLICADA Y ESTUDIOS</t>
  </si>
  <si>
    <t>GENERAR NUEVOS CONOCIMIENTO SOBRE EL SABER ADMINISTRATIVO PÚBLICO QUE SE INTEGREN  A LOS PROCESOS DE DOCENCIA Y EXTENSIÓN UNIVERSITARIA</t>
  </si>
  <si>
    <t>Difusión de la investigación producida por la Escuela en escenarios nacionales e internacionales</t>
  </si>
  <si>
    <t>Fortalecer la capacidad investigativa de la ESAP</t>
  </si>
  <si>
    <t>Garantizar en la gestión investigativa los estándares requeridos en el proceso de acreditacíón institucional de alta calidad</t>
  </si>
  <si>
    <t>ACTIVIDADES</t>
  </si>
  <si>
    <t>Realizar la autoevaluación y formular el plan integral de mejoramiento</t>
  </si>
  <si>
    <t xml:space="preserve">Ejecutar y realizar el seguimiento a las actividades definidas en el plan integral de mejoramiento </t>
  </si>
  <si>
    <t>INDICADOR</t>
  </si>
  <si>
    <t>70% Estándares requeridos en la gestión académica en el proceso de acreditación cumplidos</t>
  </si>
  <si>
    <t>Planear la cualificación docente, el bienestar universitario y la adquisición de medios, mediaciones y materiales que fortalezcan la gestión académica</t>
  </si>
  <si>
    <t>Ejecutar la cualificación docente, el bienestar universitario y la adquisición de medios, mediaciones y materiales que fortalezcan la gestión académica</t>
  </si>
  <si>
    <t>Planear la formación integral a la población estudiantil en el saber administrativo público de acuerdo a los programas académicos aprobados por el MEN</t>
  </si>
  <si>
    <t>Impartir la formación integral a la población estudiantil en el saber administrativo público de acuerdo a los programas académicos aprobados por el MEN.</t>
  </si>
  <si>
    <t xml:space="preserve"> 1 Plan de formación en competencias investigativas Ejecutado</t>
  </si>
  <si>
    <t>Diseñar el plan de formación en competencias investigativas para docentes, investigadores, estudiantes y egresados</t>
  </si>
  <si>
    <t>Realizar eventos de capacitación para desarrollar competencias investigativas de docentes - investigadores, estudiantes y egresados</t>
  </si>
  <si>
    <t>40 Proyectos de investigación financiados por la ESAP Ejecutados</t>
  </si>
  <si>
    <t>Seleccionar y ejecutar los proyectos de investigación</t>
  </si>
  <si>
    <t>Evaluar los proyectos y productos de investigación de la ESAP</t>
  </si>
  <si>
    <t>Disponer de recursos bibliográficos, repositorios y Sistemas de Información para la elaboración de los proyectos de investigación</t>
  </si>
  <si>
    <t>4 Grupos de Investigación Reconocidos por Colciencias Clasificados</t>
  </si>
  <si>
    <t>Gestionar el reconocimiento de Grupos de Investigación a nivel nacional e internacional (Colciencias y otras redes)</t>
  </si>
  <si>
    <t>1 Revistas con indexación nacional o internacional Divulgadas</t>
  </si>
  <si>
    <t>Realizar la gestión ante los Sistemas de Indexación y resumen para mantener la indexación nacional de las revistas de la Facultad de Investigaciones</t>
  </si>
  <si>
    <t>Realizar la difusión de otras publicaciones seriadas de la ESAP (Revista Paso a Paso, Polémica, Astrolabio, Política y Administración)</t>
  </si>
  <si>
    <t>4 Eventos de difusión de la investigacion Ejecutados</t>
  </si>
  <si>
    <t>Planear encuentros académicos nacionales o internacionales</t>
  </si>
  <si>
    <t>Realizar encuentros académicos nacionales o internacionales</t>
  </si>
  <si>
    <t>10 Publicaciones de resultados de investigación Realizadas</t>
  </si>
  <si>
    <t>Publicar resultados de investigación de la comunidad Esapista</t>
  </si>
  <si>
    <t>Consolidar una red de Pares Evaluadores Académicos y Editoriales nacionales e internacionales</t>
  </si>
  <si>
    <t>Formular el plan integral de mejoramiento</t>
  </si>
  <si>
    <t>Ejecutar y realizar el seguimiento a las actividades definidas en el plan integral de mejoramiento</t>
  </si>
  <si>
    <t>DESARROLLO DEL SISTEMA DE GESTIÓN DEL TALENTO HUMANO POR COMPETENCIAS NACIONAL</t>
  </si>
  <si>
    <t>510 ASISTENCIA TÉCNICA, DIVULGACIÓN Y CAPACITACIÓN A SERVIDORES PÚBLICOS PARA LA ADMINISTRACIÓN DEL ESTADO</t>
  </si>
  <si>
    <t>1000 INTERSUBSECTORIAL GOBIERNO</t>
  </si>
  <si>
    <t>La alternativa de solución aborda la problemática actual desde la implementación de un modelo del sistema de gestión del Talento Humano por competencias. Se diseñaran instrumentos de planificación, gestión, ejecución y control que permitan mejoramiento continuo en la ejecución de los planes de desarrollo, procesos de evaluación y certificación de competencias laborales; actualización permanente de los Manual de Funciones por competencia y perfiles de cargos a partir de las Normas de Competencia Laboral, entre otros.  El propósito fundamental es definir un sistema de gestión apartir de los Manuales de Funciones por Competencia Laboral, los lineamientos y directrices, para estructurar los instrumentos de los procesos.</t>
  </si>
  <si>
    <t xml:space="preserve">INTEGRAR LAS NORMAS DE COMPETENCIAS LABORALES DE LOS CARGOS DEL SECTOR PÚBLICO CON LOS PROCESOS DE GESTIÓN DEL TALENTO HUMANO  DE LAS ENTIDADES DEL ORDEN NACIONAL, TERRITORIAL Y MUNICIPAL </t>
  </si>
  <si>
    <t>Contar con una metodología orientada a implementar el Sistema de Gestión del Talento Humano por Competencias</t>
  </si>
  <si>
    <t>Diseñar los procesos de Gestión del talento Humano Por Competencias</t>
  </si>
  <si>
    <t>4 Procesos de gestión del Talento Humano con metodologias de aplicación Diseñadas</t>
  </si>
  <si>
    <t>5 Procesos de gestión del talento humano por competencias Diseñados</t>
  </si>
  <si>
    <t>Diseñar la metodología para la implementación del sistema de Gestión de Talento Humano Por Competencias en las Entidades públicas</t>
  </si>
  <si>
    <t>Entrenar a las entidades en el modelo de Gestión del Talento Humano por competencias</t>
  </si>
  <si>
    <t>Ejecutar pilotos del Sistema de gestion de procesos de talento humano por competencias a nivel nacional</t>
  </si>
  <si>
    <t>Definir la normalización del Sistema de Gestión del Talento Humano por competencias</t>
  </si>
  <si>
    <t>ADECUACION Y FORTALECIMIENTO DEL DESARROLLO INSTITUCIONAL DE LAS ENTIDADES PUBLICAS Y ORGANIZACIONES SOCIALES DEL ORDEN NACIONAL Y TERRITORIAL</t>
  </si>
  <si>
    <t>Lo anterior teniendo en cuenta las responsabilidades que le asigna la constitución, las leyes y las normas a la ESAP, con las políticas de gobierno y de estado, pero que dadas las características sociopolíticas y la categorización de la mayoría de los municipios que comprenden los 32 departamentos colombianos y las entidades del orden nacional, la intervención de la ESAP se prioriza en aquellos municipios de 4ta, 5ta, y 6ta categoría, a través de asesoría, asistencia técnica y acompañamientos en diferentes procesos de fortalecimiento del desarrollo institucional y mejoramiento del servicio público; haciendo de ellos herramientas eficaces para la racionalización de la gestión e inversión de los recursos públicos, la identificación y formulación de proyectos necesarios para la solución de los problemas de la sociedad colombiana. 
Específicamente el Departamento de Asesoría y Consultorías de la ESAP, en cumplimiento de la función misional y el mandato del decreto 219 de 2004, cumple con el objetivo de gestión anteriormente mencionado, a través del desarrollo de procesos de acompañamiento aplicados a diagnosticar los problemas específicos de naturaleza institucional y organizacional, la aplicación de tecnologías administrativas, diseño de instrumentos, construcción de modelos y creación de redes;  así mismo a través del SISCAP (Sistema Nacional de Consultorios en Administración Pública), se presta el servicio gratuito y especializado de resolver las consultas que formulen los servidores públicos, las entidades y funcionarios del orden nacional y territorial, así como la sociedad civil en los temas que refiere el quehacer administrativo público, líneas de acción que además de propender por el cumplimiento del quehacer misional de la ESAP, armoniosamente y en aplicación al principio de integridad e integralidad, opera bajo los lineamientos del modelo de gestión basado en relaciones interinstitucionales y las demás instancias interesadas que complementan y subsidiar el desarrollo local colombiano, a través de los servicios de Asesorías, Acompañamiento a la gestión y desarrollo institucional, y Asistencia Técnica.</t>
  </si>
  <si>
    <t>CONTRIBUIR AL FORTALECIMIENTO Y DESARROLLO EN NIVELES DE CALIDAD DE LA DESCENTRALIZACIÓN Y EL DESARROLLO DE LAS ENTIDADES PÚBLICAS Y ORGANIZACIONES SOCIALES Y COMUNITARIAS PARA INCREMENTAR LA EFICIENCIA DEL ESTADO</t>
  </si>
  <si>
    <t>Apoyar a los gobiernos locales en el fortalecimiento institucional y gobernanza para la paz con los servicios de asistencia técnica</t>
  </si>
  <si>
    <t>Garantizar en la gestión de la asesoría y asistencia técnica el desarrollo de capacidades administrativas y de buen gobierno</t>
  </si>
  <si>
    <t>20 Municipios en Zonas de Conflicto Fortalecidos en su institucionalidad para la Paz</t>
  </si>
  <si>
    <t>70% Estandares requeridos en la gestion de asesoria y asistencia técnica en el proceso de acréditación Ejecutados</t>
  </si>
  <si>
    <t>1 Convenio Interadministrativo Suscrito para nfraestructura de redes, comunicaciones y procesamiento de datos e Entidades con implementación de políticas públicas con la Función Pública</t>
  </si>
  <si>
    <t>170 Asesorías y asistencias técnicas realizadas</t>
  </si>
  <si>
    <t>Diseñar el modelo de intervención a ejecutar en el programa "gobernanza para la paz"</t>
  </si>
  <si>
    <t>Desarrollar las capacidades administrativas, de buen gobierno y de gobernanza para la paz en el territorio</t>
  </si>
  <si>
    <t>Definir, estandarizar y actualizar los procesos, protocolos, metodologías e interventoría técnica para la realización de procesos de asesoria y asistencia técnica</t>
  </si>
  <si>
    <t>Apoyar el fortalecimiento administrativo e institucional de las entidades públicas</t>
  </si>
  <si>
    <t>Requerimientos sobre administración pública atendidos por el SISCAP</t>
  </si>
  <si>
    <t>Modernizar y fortalecer la infraestructura de redes, comunicaciones y procesamiento de datos alineada a las necesidades y proyectos de la Función Pública</t>
  </si>
  <si>
    <t>Asesorar, acompañar y hacer seguimiento a las políticas públicas del sector.</t>
  </si>
  <si>
    <t>10 Asesorías y asistencias técnicas realizadas</t>
  </si>
  <si>
    <t>170 Asesorías y asistencias técnicas realizadas
20 Municipios en Zonas de Conflicto Fortalecidos en su institucionalidad para la Paz
70% Estandares requeridos en la gestion de asesoria y asistencia técnica en el proceso de acréditación Ejecutados
1 Convenio Interadministrativo Suscrito para infraestructura de redes, comunicaciones y procesamiento de datos e Entidades con implementación de políticas públicas con la Función Pública</t>
  </si>
  <si>
    <t>Rec</t>
  </si>
  <si>
    <t>Recur</t>
  </si>
  <si>
    <t>No</t>
  </si>
  <si>
    <t>Recurso</t>
  </si>
  <si>
    <t xml:space="preserve">Recurso </t>
  </si>
  <si>
    <t>20 Asesorías y asistencias técnicas realizadas
20 Municipios en Zonas de Conflicto Fortalecidos en su institucionalidad para la Paz
70% Estandares requeridos en la gestion de asesoria y asistencia técnica en el proceso de acréditación Ejecutados</t>
  </si>
  <si>
    <t>CONSOLIDACIÓN DE LA PLATAFORMA DE COMUNICACIONES Y USO DE TICS PARA LOS PROCESOS DE FORMACIÓN, APOYO INSTITUCIONAL Y MERCADEO, NACIONAL</t>
  </si>
  <si>
    <t xml:space="preserve">La creación e implementación de una estrategia para direccionar de manera coherente, oportuna y eficaz las comunicaciones, aborda en primer lugar la necesidad de fortalecer  las capacidades y conocimientos de los servidores públicos en temas de Administración Pública; estrategia en la que se desarrollan mecanismos de redes y comunidades de práctica para ampliar y articular la información y el conocimiento del saber administrativo público. Es importante gestionar estrategias, plataformas y herramientas TICs para el mejoramiento institucional y posicionamiento de la ESAP entre los diversos públicos objetivos, y usar adecuadamente los medios de comunicación e información en las prácticas pedagógicas y administrativas como un recurso indispensable para desarrollar las competencias de los estudiantes teniendo en cuenta las dinámicas del mundo contemporáneo. La revolución educativa, tecnológica, administrativa, gerencial y comunicacional global nos reta a mejorar las herramientas y capacidades, fomentando el uso de los medios electrónicos gestionados a través de estrategias de comunicación coherentes, oportunas, efectivas y eficaces.  </t>
  </si>
  <si>
    <t>DISEÑAR EL SISTEMA DE COMUNICACIONES Y USO DE TICS COMO UNA GESTION PUBLICA Y TRANSPARENTE</t>
  </si>
  <si>
    <t xml:space="preserve">Ampliar  la difusión de los servicios de la ESAP a nivel Nacional </t>
  </si>
  <si>
    <t>Mejorar el proceso de comunicación interna en la comunidad esapista</t>
  </si>
  <si>
    <t>1 Estrategia de comunicaciones multicanal Implementada para incrementar el top of mind</t>
  </si>
  <si>
    <t>70% Estandares requeridos en la gestión de la comunicación en el proceso de acreditación Ejecutados</t>
  </si>
  <si>
    <t xml:space="preserve">1 Estrategia de comunicación interna Implementada para generar coherencia y coordinación entre las dependencias de la entidad
</t>
  </si>
  <si>
    <t>Elaborar un diagnóstico de comunicación interna que permita diseñar la estrategia de comunicación.</t>
  </si>
  <si>
    <t>Ejecutar e implementar la estrategia de comunicación interna</t>
  </si>
  <si>
    <t>Elaborar un diagnóstico de comunicación externa que permita diseñar una estrategia de comunicación multicanal.</t>
  </si>
  <si>
    <t xml:space="preserve"> Ejecutar la estrategia de comunicaciones multicanal con la intención de incrementar el top of mind entre el público objetivo</t>
  </si>
  <si>
    <t>Realizar un estudio que permita detectar las fallas y necesidades en el proceso de gestion de comunicación para Formular el plan integral de mejoramiento al proceso de Acreditación</t>
  </si>
  <si>
    <t xml:space="preserve"> Ejecutar el plan integral de mejoramiento al proceso de Acreditación</t>
  </si>
  <si>
    <t>1 Estrategia de comunicaciones multicanal Implementada para incrementar el top of mind
70% Estandares requeridos en la gestión de la comunicación en el proceso de acreditación Ejecutados
1 Estrategia de comunicación interna Implementada para generar coherencia y coordinación entre las dependencias de la entidad</t>
  </si>
  <si>
    <t>MEJORAMIENTO DEL SISTEMA DE EMPLEO PÚBLICO NACIONAL</t>
  </si>
  <si>
    <t>El objetivo de la modernización del sistema de empleo público, aborda el fortalecimiento de las capacidades y conocimientos de los servidores públicos en la administración pública, en la cual se desarrollan mecanismos de redes y comunidades de práctica para ampliar y articular la Información y el  conocimiento del saber administrativo público.  El empleo público sabemos todos, es el núcleo básico de la estructura de la función pública y conjunto de funciones, tareas y responsabilidades que se asigna a una persona y las competencias requeridas para llevarlas a cabo, con el propósito de satisfacer el cumplimiento de los planes de desarrollo y los fines del Estado.  La carrera administrativa en tanto, es el sistema técnico de administración de personal que tiene por objeto garantizar la eficiencia de la administración pública y ofrecer, estabilidad e igualdad de oportunidades para el acceso y el ascenso al servicio público. Claro es también que para alcanzar este objetivo, el ingreso y la permanencia en los empleos de carrera administrativa tiene la connotación exclusiva del mérito, mediante procesos de selección en los que se garantice la transparencia y la objetividad sin discriminación de ninguna naturaleza; y, en el entendido que el mérito es la acción que convierte a una persona en digna de ser tenida en cuenta, a la par que justifica un reconocimiento o un logro.
La consecución de los objetivos de este plan, permitirá modernizar el sistema de empleo publico en sus fases de acceso, desempeño y competencias ocupacionales que permitan transformar y apropiarse de conocimientos sostenibles.</t>
  </si>
  <si>
    <t>Fortalecer el empleo público, la gerencia pública y la difusión de la politica</t>
  </si>
  <si>
    <t>Garantizar en la gestión de los estándares requeridos en el proceso de acreditación institucional de alta calidad</t>
  </si>
  <si>
    <t>Mejorar la información y ubicación de los egresados de la Escuela como base para la validación y desarrollo de estrategias de apoyo</t>
  </si>
  <si>
    <t xml:space="preserve">Mejorar la relación de la ESAP con sus egresados y fortalecer sus competencias que faciliten su nivel de éxito en el mercado laboral </t>
  </si>
  <si>
    <t>1 Convenio interadministrativo Suscrito Para el desarrollo del sistema de Gestión y un plan estrategico de empleo público con el Departamento Administrativo de la Función Pública</t>
  </si>
  <si>
    <t>70% Estándares requeridos en la gestión institucional en el proceso de acreditación Ejecutados</t>
  </si>
  <si>
    <t>1 Sistema de información nacional de seguimiento a egresados Implementada</t>
  </si>
  <si>
    <t xml:space="preserve">1 Programa de atencion integral al egresado Desarrollado
</t>
  </si>
  <si>
    <t>Sistemas de Gestión del Empleo Público con información de Entidades del orden territorial, nacional y otros organismos</t>
  </si>
  <si>
    <t>Actualizar el Plan estratégico de Empleo Público y de gerencia pública</t>
  </si>
  <si>
    <t>Formular un plan integral de mejoramiento</t>
  </si>
  <si>
    <t>Promover el desarrollo de competencias laborales</t>
  </si>
  <si>
    <t>implementar la bolsa de empleo para los egresados y estudiantes de la ESAP</t>
  </si>
  <si>
    <t>Identificar y caracterizar la población de egresados</t>
  </si>
  <si>
    <t>Implementar un banco de información sobre trayectoria y competencias de los egresados</t>
  </si>
  <si>
    <t>0410 INVESTIGACIÓN BASICA, APLICADA Y ESTUDIOS</t>
  </si>
  <si>
    <t>FORTALECIMIENTO DE LA EFICIENCIA EN LA GESTIÓN ADMINISTRATIVA DE LA ESAP NACIONAL</t>
  </si>
  <si>
    <t>Con el desarrollo del proyecto se pretende integrar y articular los sistemas de gestión; así como la sistematización de la  gestión documental y correspondencia. Durante los últimos años  la ESAP ha incrementado su oferta de servicios a nivel nacional, sin embargo ese crecimiento no ha sido acompañado de una planeación integral de la gestión. La ESAP cuenta con una planta de personal cuya última modificación fue surtida hace más de 10 años, la continua rotación de personal hace que se pierdan esfuerzos en la consecución de los objetivos, a esto se suma los continuos cambios normativos  que  agregan mayores responsabilidades a la ESAP y muchas de esas normas para su implementación y cumplimiento requieren no solamente de recursos financieros humanos y técnicos sino además de estrategias de planeación que permitan dar cumplimiento de manera oportuna a las demandas del Estado y de la sociedad en general.
Un modelo de integrado de planeación estratégica permitirá a la ESAP un mayor orden y calidad en la prestación de los servicios no solo en términos de valor agregado sino además de oportunidad y pertinencia de las acciones encaminadas a dar cumplimiento  a su desarrollo misional que en ultimas busca fortalecer las competencias de servidores públicos y la sociedad en general para la administración control y vigilancia de las Entidades públicas,  para generar mayores beneficios sociales.
La calidad en la oportuna actualización de procesos y procedimientos no solo apunta a la prestación de mejores servicios si o además a permear el clima laboral de la entidad generando una cultura de excelencia que permita a los funcionarios al interior disminuir los reprocesos y las extensas jornadas laborales pues por tratar de dar cumplimiento a sus funciones se trabaja de manera desarticulada.
En el mundo actual la mejora de las entidades no es solo un tema de realizar estudios comparados de mejores prácticas a nivel nacional  es por ello importante para la ESAP general alianzas nacionales e internacionales, las nacionales de manera inicial  con la cabeza de sector y por otro lado con entidades de gestión  públicas y universidades en el entorno  internacional
Entendiendo que la ESAP hace parte del sector Función Pública también se busca apoyar las estrategias de la cabeza de sector para el desarrollo e implementación de políticas públicas, apoyadas en sistemas de información.</t>
  </si>
  <si>
    <t>MEJORAR LA EFICIENCIA EN LA GESTIÓN ADMINISTRATIVA DE LA ESAP</t>
  </si>
  <si>
    <t xml:space="preserve">Asegurar el acceso a la documentación y conservación de la memoria institucional </t>
  </si>
  <si>
    <t>Consolidar los procesos de intercambio que contribuyen con la calidad de los programas académicos</t>
  </si>
  <si>
    <t>fortalecer los sistemas de gestión y evaluación de la entidad</t>
  </si>
  <si>
    <t>Garantizar la gestión de la ESAP los estándares requeridos en el proceso de acréditación institucional de alta calidad</t>
  </si>
  <si>
    <t xml:space="preserve">Mejorar la calidad en la prestación del servicio de atención al ciudadano a nivel nacional </t>
  </si>
  <si>
    <t>8 Actividades de movilidad y/o participación en redes o eventos internacionales Realizados</t>
  </si>
  <si>
    <t xml:space="preserve">12 Tableros de control Elaborados para seguimiento a la gestión institucional
</t>
  </si>
  <si>
    <t>70% Estándares requeridos en la gestión de la planeación estratégica y la calidad en el proceso de acreditación Ejecutados</t>
  </si>
  <si>
    <r>
      <t>100</t>
    </r>
    <r>
      <rPr>
        <strike/>
        <sz val="11"/>
        <color theme="1"/>
        <rFont val="Calibri"/>
        <family val="2"/>
        <scheme val="minor"/>
      </rPr>
      <t xml:space="preserve">% </t>
    </r>
    <r>
      <rPr>
        <sz val="11"/>
        <color theme="1"/>
        <rFont val="Calibri"/>
        <family val="2"/>
        <scheme val="minor"/>
      </rPr>
      <t xml:space="preserve">Estrategia de servicio al cliente Implementada
100% Estrategia de servicio al cliente Implementada
</t>
    </r>
  </si>
  <si>
    <t>Consolidar los archivos de gestión centralizados.</t>
  </si>
  <si>
    <t>Almacenar ,custodiar y poner al servicio los archivos inactivos de la Entidad</t>
  </si>
  <si>
    <t>Mantener y dar soporte técnico a la implementación del sistema de gestión documental y correspondencia</t>
  </si>
  <si>
    <t>Realizar la participación en redes, grupos y eventos internacionales con instituciones educativas y de servicio público</t>
  </si>
  <si>
    <t>Realizar los procesos de intercambio académico</t>
  </si>
  <si>
    <t>Liderar y generar la actualización de los instrumentos de medición y control</t>
  </si>
  <si>
    <t>Adelantar el proceso de renovación de la certificación del sistema de gestión de Calidad</t>
  </si>
  <si>
    <t>Diseñar e implementar una estrategia de servicio al cliente</t>
  </si>
  <si>
    <t>Consolidar y fortalecer el Sistema de Atención al Ciudadano, Quejas y Reclamos actual, a nivel nacional</t>
  </si>
  <si>
    <t>SUBPROYECTO</t>
  </si>
  <si>
    <t>A través del fortalecimiento de la Escuela de Alto Gobierno, se pretende brindar espacios de capacitación, inducción y acompañamiento para los altos funcionarios del Estado</t>
  </si>
  <si>
    <t>FORTALECER LAS CAPACIDADES GERENCIALES DE LOS ALTOS FUNCIONARIOS DEL ESTADO</t>
  </si>
  <si>
    <t>Desarrollar en los líderes de gobiernos locales y regionales las competencias directivas, gerenciales y de rol</t>
  </si>
  <si>
    <t>Fortalecer el proceso de desarrollo de competencias de los líderes de corporaciones de elección popular y cargos definidos en la ley 1551</t>
  </si>
  <si>
    <t>Garantizar en la gestión de la capacitación los estándares requeridos en el proceso de acreditación institucional de alta calidad</t>
  </si>
  <si>
    <t>Definir, estandarizar y actualizar los procesos, protocolos y metodologías de los programas de capacitación dirigidos a líderes de gobiernos locales y regionales</t>
  </si>
  <si>
    <t>Ejecutar y desarrollar los programas de capacitación de alta gerencia</t>
  </si>
  <si>
    <t>Definir, estandarizar y actualizar los procesos, protocolos y metodologías de los programas de capacitación dirigidos a líderes de corporaciones definidos en la ley 1551</t>
  </si>
  <si>
    <t>Ejecutar y desarrollar los programas de capacitación</t>
  </si>
  <si>
    <t>FORTALECIMIENTO DE LAS CAPACIDADES DE LOS ALTOS FUNCIONARIOS DEL ESTADO NACIONAL</t>
  </si>
  <si>
    <t xml:space="preserve">0704 CAPACITACION TECNICA NO PROFESIONAL </t>
  </si>
  <si>
    <t>442 Municipios Fortalecidos por los programas de alta gerencia</t>
  </si>
  <si>
    <t>80 Eventos de capacitación dirigidos a grupos de interes Desarrollados en cumplimiento de la Ley 1551</t>
  </si>
  <si>
    <t>70% Estándares requeridos en la gestión de la capacitación en el proceso de acreditación institucional Ejecutados</t>
  </si>
  <si>
    <t>442 Municipios Fortalecidos por los programas de alta gerencia
80 Eventos de capacitación dirigidos a grupos de interes Desarrollados en cumplimiento de la Ley 1551
70% Estándares requeridos en la gestión de la capacitación en el proceso de acreditación institucional Ejecutados
3500 Personas capacitadas - Indicador de Gestión-</t>
  </si>
  <si>
    <t xml:space="preserve">42 Municipio Fortalecidos por los programas de alta gerencia
5 Eventos de capacitación dirigidos a grupos de interes </t>
  </si>
  <si>
    <t xml:space="preserve">52 Municipio Fortalecidos por los programas de alta gerencia
9 Eventos de capacitación dirigidos a grupos de interes </t>
  </si>
  <si>
    <t xml:space="preserve">52 Municipio Fortalecidos por los programas de alta gerencia
10 Eventos de capacitación dirigidos a grupos de interes </t>
  </si>
  <si>
    <t xml:space="preserve">26 Municipio Fortalecidos por los programas de alta gerencia
5 Eventos de capacitación dirigidos a grupos de interes </t>
  </si>
  <si>
    <t xml:space="preserve">13 Municipio Fortalecidos por los programas de alta gerencia
3 Eventos de capacitación dirigidos a grupos de interes </t>
  </si>
  <si>
    <t xml:space="preserve">18 Municipio Fortalecidos por los programas de alta gerencia
3 Eventos de capacitación dirigidos a grupos de interes </t>
  </si>
  <si>
    <t xml:space="preserve">40 Municipio Fortalecidos por los programas de alta gerencia
7 Eventos de capacitación dirigidos a grupos de interes </t>
  </si>
  <si>
    <t xml:space="preserve">53 Municipio Fortalecidos por los programas de alta gerencia
8 Eventos de capacitación dirigidos a grupos de interes </t>
  </si>
  <si>
    <t xml:space="preserve">23 Municipio Fortalecidos por los programas de alta gerencia
3 Eventos de capacitación dirigidos a grupos de interes </t>
  </si>
  <si>
    <t xml:space="preserve">13 Municipio Fortalecidos por los programas de alta gerencia
2 Eventos de capacitación dirigidos a grupos de interes </t>
  </si>
  <si>
    <t xml:space="preserve">18 Municipio Fortalecidos por los programas de alta gerencia
2 Eventos de capacitación dirigidos a grupos de interes </t>
  </si>
  <si>
    <t xml:space="preserve">24 Municipio Fortalecidos por los programas de alta gerencia
9 Eventos de capacitación dirigidos a grupos de interes </t>
  </si>
  <si>
    <t>1 Municipio Fortalecidos por los programas de alta gerencia
1 Eventos de capacitación dirigidos a grupos de interes Desarrollados en cumplimiento de la Ley 1551
70% Estándares requeridos en la gestión de la capacitación en el proceso de acreditación institucional Ejecutados
3500 Personas capacitadas - Indicador de Gestión-</t>
  </si>
  <si>
    <t xml:space="preserve">Sede Central </t>
  </si>
  <si>
    <t>IMPLEMENTACIÓN DE LAS TECNOLOGÍAS DE LA INFORMACIÓN Y COMUNICACIÓN EN LA ESAP, UN REFERENTE NACIONAL</t>
  </si>
  <si>
    <t>0223 ADQUISICION, PRODUCCIÓN Y MANTENIMIENTO DE LA DOTACIÓN ADMINISTRATIVA</t>
  </si>
  <si>
    <t>0705 EDUCACION SUPERIOR</t>
  </si>
  <si>
    <t>Ampliar la infraestructura y plataforma tecnológica de información, con el fin de ofertar los servicios de formación, capacitación y asistencia técnica en administración pública, mediante la utilización intensiva de las tecnologías de información y comunicación y generar sinergias con el sector mediante actividades de fortalecimiento de la capacidad institucional para el desarrollo de las políticas públicas administrativas, realizando acciones sobre las entidades nacionales, territoriales y a las diferentes organizaciones del país.</t>
  </si>
  <si>
    <t>FORTALECER LA GESTIÓN DE LA INFORMACION PARA LOS PROCESOS ESTRATEGICOS, MISIONALES Y DE APOYO DE LA ESCUELA SUPERIOR DE ADMINISTRACIÓN PÚBLICA</t>
  </si>
  <si>
    <t>Incorporar Tecnologías de la Información y la Comunicación para un Gobierno Abierto, aplicadas  a la Investigación, Educación, Capacitación, Asistencia Técnica y procesos de apoyo de la Institución.</t>
  </si>
  <si>
    <t>Estandarizar TIC para servicios, manteniendo la Mesa de Ayuda alineada a políticas de ANS</t>
  </si>
  <si>
    <t>Implantar el Sistema de Seguridad y Privacidad de la Información en la ESAP.</t>
  </si>
  <si>
    <t>Incorporar TIC para la Gestión tecnológica y mitigar la obsolescencia  de la infraestructura tecnológica de la ESAP.</t>
  </si>
  <si>
    <t>25 % Infraestructura tecnológica física y lógica Actualizada ( Acumulado de un 50%)</t>
  </si>
  <si>
    <t>100% Mesa de ayuda Adecuada</t>
  </si>
  <si>
    <t>35% Sistemas de Información Normalizados (Acumulado de un 60%)</t>
  </si>
  <si>
    <t xml:space="preserve">100% TIC para un gobierno abierto Aplicado
</t>
  </si>
  <si>
    <t>60% Seguridad y privacidad de la información Implementada</t>
  </si>
  <si>
    <t>35% Obsolescencia tecnológica Reducida</t>
  </si>
  <si>
    <t>70% Estándares requeridos en la Gestión Tecnológica en el Proceso de Acreditación Adquiridos</t>
  </si>
  <si>
    <t>Desarrollar e implementar TIC aplicadas a los procesos misionales de la ESAP</t>
  </si>
  <si>
    <t>Implantar el servicio de Comunicaciones para el desarrollo de programas y proyectos institucionales</t>
  </si>
  <si>
    <t>Formular el Plan Integral de Mejoramiento.</t>
  </si>
  <si>
    <t>Ejecutar y Realizar el seguimiento a las Actividades Definidas en el Plan Integral de Mejoramiento</t>
  </si>
  <si>
    <t>Implantar una mesa de ayuda alineada a una política de Acuerdos de Niveles de Servicio</t>
  </si>
  <si>
    <t>Implantar trámites y servicios de la ESAP a través de medios electrónicos.</t>
  </si>
  <si>
    <t>Mantener el sistema de recuperación de información ante desastres para la ESAP (Disaster Recovery)</t>
  </si>
  <si>
    <t>Mantener el sistema de seguridad perimetral institucional</t>
  </si>
  <si>
    <t>Implementar el Sistema de Gestión de la Seguridad de la Información</t>
  </si>
  <si>
    <t>Articular e integrar los sistemas de información de la entidad</t>
  </si>
  <si>
    <t>Ampliar la infraestructura tecnológica de Hardware de la institución</t>
  </si>
  <si>
    <t>Actualizar la infraestructura de comunicaciones de la entidad</t>
  </si>
  <si>
    <t>Reducir la Obsolescencia Tecnológica a nivel Nacional en Hardware</t>
  </si>
  <si>
    <t>Licenciar y soportar el software misional y de apoyo institucional.</t>
  </si>
  <si>
    <t>INDICADOR DE GESTIÓN</t>
  </si>
  <si>
    <t>2 Informes presentados</t>
  </si>
  <si>
    <t>90% Programas Academicos Educacion Superior Implantados O En Operación</t>
  </si>
  <si>
    <t xml:space="preserve"> 40 Investigaciones Realizadas </t>
  </si>
  <si>
    <t>170 Asistencias Técnicas Realizadas</t>
  </si>
  <si>
    <t>100 Actividades De Difusión En Tecnologías De La Información Y La Comunicación Realizadas</t>
  </si>
  <si>
    <t>2500 Número de personas capacitadas</t>
  </si>
  <si>
    <t>3500 Número de personas capacitadas</t>
  </si>
  <si>
    <t>ACTUALIZACION PERFECCIONAMIENTO DE LA CAPACIDAD DE LOS FUNCIONARIOS PUBLICOS Y LOS CIUDADANOS PARA EL FORTALECIMIENTO DE LA GESTION PUBLICA</t>
  </si>
  <si>
    <t xml:space="preserve">A través del proyecto se realizaran actividades de naturaleza pedagógica orientadas a fortalecer las competencias de los servidores públicos y de la ciudadanía en general, a partir de planes y programas curriculares de perfeccionamiento, inducción y actualización en los campos del saber administrativo público, mediante las modalidades presencial y a distancia en temas especializados que refieren al análisis de los asuntos propios del gobierno, los referidos a la organización y funcionamiento de la administración pública y al fortalecimiento de los espacios de participación social para la gobernabilidad y el control de la gestión pública local.
Las actividades de capacitación que desarrolla la ESAP, a través de las áreas competentes, estarán orientadas por la permanente innovación y modernización del sector público, lo cual exige la actualización y cualificación de sus servidores. De igual forma la sociedad es destinataria de estos servicios, en virtud de lo dispuesto en el Plan de Nacional Desarrollo, la normatividad vigente, el Plan de Desarrollo Decenal Institucional de la ESAP, documentos CONPES y la comunidad internacional, bajo la perspectiva del intercambio de experiencias en materia administrativa.
</t>
  </si>
  <si>
    <t>Además se brindaran diferentes programas y eventos de capacitación a la sociedad civil y servidores públicos del orden nacional, territorial y realizar gestión de convenios nacionales e internacionales (Decretos 219 de 2004 y 2636 de 2005), mediante la actividades y programas de educación para el trabajo y el desarrollo humano a través de las Direcciones Territoriales y la Sede Central, propendiendo por el mejoramiento continuo en el cumplimiento del objeto misional de capacitación, esto  permitirá el desarrollo de otras acciones académicas complementarias, en el marco de convenios, articulación de esfuerzos, alianzas estratégicas nacionales o internacionales, en cumplimiento de documentos de política pública, tales como los Conpes, o a través de actividades de apoyo a la función legislativa o judicial, entre otros, o a iniciativa propia, para la ejecución de actividades, tales como, mesas de trabajo, audiencias, exposiciones, grupos focales, diagnósticos, encuestas, entrevistas, concursos de conocimientos, divulgación normativa, estudios de caso, visitas de intercambio, acompañamiento a cumbres o congresos para poblaciones especializadas y toda aquella actividad académica que se oriente al análisis de los temas públicos, a la transferencia de conocimientos y al fortalecimiento de competencias. 
También complementa el desarrollo de la actividad misional, la elaboración y difusión de material de apoyo a la administración pública, de análisis de problemática pública, y todo aquel que se juzgue necesario en el marco de los avances tecnológicos y del conocimiento, ya sea impreso (módulos, cartillas, guías, textos, manuales, instructivos, memorias, ponencias, resúmenes, presentaciones, etc.), audiovisual, magnético o digital.
La modalidad de los programas de capacitación con los cuales se atiende la oferta y demanda institucional dependerá de las características metodológicas, y de la intensidad horaria de los mismos, así como de las diferentes herramientas pedagógicas y tecnologías</t>
  </si>
  <si>
    <t>Garantizar  las capacidades técnicas, administrativas, pedagógicas y de buen gobierno incorporando los estándares requeridos en la acreditación institucional de alta calidad a través del proceso de capacitación</t>
  </si>
  <si>
    <t xml:space="preserve">Prestar servicios de capacitación a los gobiernos locales y ciudadanía en general para   el fortalecimiento institucional y gobernanza para la paz </t>
  </si>
  <si>
    <t>70% Estándares requeridos en la gestión de capacitacion en el proceso de acreditación Ejecutados</t>
  </si>
  <si>
    <t>Apoyar el fortalecimiento administrativo e institucional de las entidades públicas a través de la cualificación de Servidores Públicos</t>
  </si>
  <si>
    <t>Definir, estandarizar y actualizar los procesos, protocolos y metodologías para la prestación de los servicios de capacitación</t>
  </si>
  <si>
    <t>Diseñar y elaborar el plan de capacitación dirigido a la población objetivo ley 1551</t>
  </si>
  <si>
    <t>Desarrollar los eventos de capacitación que permitan fortalecer las competencias en gestión Pública de los integrantes de las JAL y JAC</t>
  </si>
  <si>
    <t>Diseñar y elaborar el plan de capacitación en gobernanza local</t>
  </si>
  <si>
    <t>Capacitar a líderes de organizaciones sociales y ciudadanía</t>
  </si>
  <si>
    <t>Diseñar y elaborar el plan de capacitación de control social a la gestión pública</t>
  </si>
  <si>
    <t>Formar multiplicadores en procesos de control social a la gestión pública</t>
  </si>
  <si>
    <t>20.000 Servidores Públicos del orden Nacional y Territorial Capacitados en pedagogía de paz</t>
  </si>
  <si>
    <t xml:space="preserve">1250 Integrantes de juntas administradoras locales y de acción comunal Capacitados En cumplimiento de la ley 1551
</t>
  </si>
  <si>
    <t>1250 Multiplicadores en procesos de control social a la gestión pública Capacitados</t>
  </si>
  <si>
    <t>441 municipios y Departamentos Fortalecidos en  la gestión administrativa e institucional  
70% Estándares requeridos en la gestión de capacitacion en el proceso de acreditación Ejecutados
20.000 Servidores Públicos del orden Nacional y Territorial Capacitados en pedagogía de paz
1250 Integrantes de juntas administradoras locales y de acción comunal Capacitados En cumplimiento de la ley 1551
2667 Lideres de organizaciones sociales y ciudadanía Capacitados
1250 Multiplicadores en procesos de control social a la gestión pública Capacitados</t>
  </si>
  <si>
    <t>Estandares requeridos en la gestión académica en el proceso de acreditación Ejecutados 70%
 Aumento en las matriculas por periodo académico Generada 30
Tasa de Deserción Anual Reducida 8%</t>
  </si>
  <si>
    <t>Formar en el saber administrativo público garantizando ampliar  la cobertura en los programas académicos con criterios de calidad</t>
  </si>
  <si>
    <r>
      <t xml:space="preserve">10% Tasa de deserción anual reducida </t>
    </r>
    <r>
      <rPr>
        <sz val="8"/>
        <color theme="1"/>
        <rFont val="Calibri"/>
        <family val="2"/>
        <scheme val="minor"/>
      </rPr>
      <t>(Durante la vigencia del proyecto se espera 10% para 2016; 9% para 2017 y 8% para 2018, el sistema no permitio dejar un indicador decreciente)</t>
    </r>
  </si>
  <si>
    <t>** El indicador automatico no permitio cambios, verificar si lo permite en enero</t>
  </si>
  <si>
    <t>A través de las actividades para la definición de las Líneas de investigación que sostienen la investigación en administración pública, la implementación de un Sistema de investigación de la ESAP, el desarrollo del Plan de formación en competencias investigativas, la ejecución de los proyectos y semilleros de investigación de la ESAP, la socialización de los resultados de investigación en eventos de difusión de la investigación, y la visibilización mediante publicaciones de la investigación se pretende mejorar la calidad investigativa y el reconocimiento nacional e internacional de la producción académica de la ESAP.</t>
  </si>
  <si>
    <t>Brindar acompañamiento a los miembros de los grupos de Investigación a nivel nacional e internacional para actualizar su CVLAC y el GRUPLAC</t>
  </si>
  <si>
    <t>Garantizar en la gestión de la comunicación los estándares requeridos en el proceso de acreditación institucional de alta calidad</t>
  </si>
  <si>
    <t>ESTABLECER UN SISTEMA DE EMPLEO PÚBLICO MODERNO COMO EJE TRANSVERSAL PARA EL FORTALECIMIENTO DE LAS CAPACIDADES Y CONOCIMIENTOS  DE LOS SERVIDORES PÚBLICOS EN LA ADMINISTRACIÓN PÚBLICA</t>
  </si>
  <si>
    <t>210.000 Expedientes disponibles Habilitados para consulta</t>
  </si>
  <si>
    <t>100% Atencion de Peticiones, Quejas, Reclamos, Sugerencias y Consultas recibidas y atendidas -Secretaria
12  INFORMES PRESENTADOS- Planeación</t>
  </si>
  <si>
    <t>SISTEMA INTEGRADO DE GESTION</t>
  </si>
  <si>
    <t>SISTEMA DE GESTIÓN Y SERVICIO AL CLIENTE</t>
  </si>
  <si>
    <t>INTERNACIONALIZACION</t>
  </si>
  <si>
    <t>1 Convenio Interadministrativo Suscrito paraI nfraestructura de redes, comunicaciones y procesamiento de datos e Entidades con implementación de políticas públicas con la Función Pública</t>
  </si>
  <si>
    <t>Talleres O Actividades De Capacitación Realizados 5000</t>
  </si>
  <si>
    <t>DISEÑAR Y OFRECER A LAS ENTIDADES NACIONALES, TERRITORIALES Y A LAS DIFERENTES ORGANIZACIONES SOCIALES DEL PAIS, UN PLAN DE FORMACIÓN Y CAPACITACIÓN EN LAS ÁREAS DE POLITICA Y TECNOLOGICA DE LA ADMINISTRACIÓN QUE PERMITAN LA CUALIFICACIÓN DE LAS GESTIÓN PÚBLICA Y EL FORTALECIMIETNO DE LAS RELACIONES ENTRE LA CIUDADANIA Y LAS INSTITUCIONES DEL ESTADO</t>
  </si>
  <si>
    <t>2666 Lideres de organizaciones sociales y ciudadanía Capacitados</t>
  </si>
  <si>
    <t xml:space="preserve">14 Municipio Fortalecidos por los programas de alta gerencia
3 Eventos de capacitación dirigidos a grupos de interes </t>
  </si>
  <si>
    <t>70 % Estándares requeridos en la gestión investigativa en el proceso de acreditación Formulados</t>
  </si>
  <si>
    <t>2 Proyectos de investigación financiados por la ESAP Ejecutados
70 % Estándares requeridos en la gestión investigativa en el proceso de acreditación Formulados</t>
  </si>
  <si>
    <r>
      <t xml:space="preserve"> 1 Plan de formación en competencias investigativas Ejecutado 
40 Proyectos de investigación financiados por la ESAP Ejecutados
4 Grupos de Investigación Reconocidos por Colciencias Clasificados
1 Revistas con indexación nacional o internacional Divulgadas
4 Eventos de difusión de la investigacion Ejecutados
10 Publicaciones de resultados de investigación Realizadas
70 % Estándares requeridos en la gestión investigativa en el proceso de acreditación </t>
    </r>
    <r>
      <rPr>
        <b/>
        <sz val="11"/>
        <color theme="1"/>
        <rFont val="Calibri"/>
        <family val="2"/>
        <scheme val="minor"/>
      </rPr>
      <t>Formulados</t>
    </r>
  </si>
  <si>
    <r>
      <t xml:space="preserve"> 1 Plan de formación en competencias investigativas Ejecutado 
10 Proyectos de investigación financiados por la ESAP Ejecutados
4 Grupos de Investigación Reconocidos por Colciencias Clasificados
1 Revistas con indexación nacional o internacional Divulgadas
4 Eventos de difusión de la investigacion Ejecutados
10 Publicaciones de resultados de investigación Realizadas
70 % Estándares requeridos en la gestión investigativa en el proceso de acreditación </t>
    </r>
    <r>
      <rPr>
        <b/>
        <sz val="11"/>
        <color theme="1"/>
        <rFont val="Calibri"/>
        <family val="2"/>
        <scheme val="minor"/>
      </rPr>
      <t>Formulados</t>
    </r>
  </si>
  <si>
    <r>
      <t xml:space="preserve">2 Proyectos de investigación financiados por la ESAP Ejecutados
70 % Estándares requeridos en la gestión investigativa en el proceso de acreditación </t>
    </r>
    <r>
      <rPr>
        <b/>
        <sz val="11"/>
        <color theme="1"/>
        <rFont val="Calibri"/>
        <family val="2"/>
        <scheme val="minor"/>
      </rPr>
      <t>Formulados</t>
    </r>
  </si>
  <si>
    <t xml:space="preserve">441 Fortalecer la gestión administrativa e institucional de los municipios y Departamentos </t>
  </si>
  <si>
    <t>1 Fortalecer la gestión administrativa e institucional de los municipios y Departamentos  
70% Estándares requeridos en la gestión de capacitacion en el proceso de acreditación Ejecutados
6010 Servidores Públicos del orden Nacional y Territorial Capacitados en pedagogía de paz
487 Integrantes de juntas administradoras locales y de acción comunal Capacitados En cumplimiento de la ley 1551
1274 Lideres de organizaciones sociales y ciudadanía Capacitados
489 Multiplicadores en procesos de control social a la gestión pública Capacitados</t>
  </si>
  <si>
    <t>62 Fortalecer la gestión administrativa e institucional de los municipios y Departamentos  
70% Estándares requeridos en la gestión de capacitacion en el proceso de acreditación Ejecutados
2000 Servidores Públicos del orden Nacional y Territorial Capacitados en pedagogía de paz
105 Integrantes de juntas administradoras locales y de acción comunal Capacitados En cumplimiento de la ley 1551
200 Lideres de organizaciones sociales y ciudadanía Capacitados
105 Multiplicadores en procesos de control social a la gestión pública Capacitados</t>
  </si>
  <si>
    <t>37 Fortalecer la gestión administrativa e institucional de los municipios y Departamentos  
70% Estándares requeridos en la gestión de capacitacion en el proceso de acreditación Ejecutados
1150 Servidores Públicos del orden Nacional y Territorial Capacitados en pedagogía de paz
61 Integrantes de juntas administradoras locales y de acción comunal Capacitados En cumplimiento de la ley 1551
112 Lideres de organizaciones sociales y ciudadanía Capacitados
61 Multiplicadores en procesos de control social a la gestión pública Capacitados</t>
  </si>
  <si>
    <t>41 Fortalecer la gestión administrativa e institucional de los municipios y Departamentos   
70% Estándares requeridos en la gestión de capacitacion en el proceso de acreditación Ejecutados
1280 Servidores Públicos del orden Nacional y Territorial Capacitados en pedagogía de paz
70 Integrantes de juntas administradoras locales y de acción comunal Capacitados En cumplimiento de la ley 1551
130 Lideres de organizaciones sociales y ciudadanía Capacitados
70 Multiplicadores en procesos de control social a la gestión pública Capacitados</t>
  </si>
  <si>
    <t>56 Fortalecer la gestión administrativa e institucional de los municipios y Departamentos   
70% Estándares requeridos en la gestión de capacitacion en el proceso de acreditación Ejecutados
1820 Servidores Públicos del orden Nacional y Territorial Capacitados en pedagogía de paz
95 Integrantes de juntas administradoras locales y de acción comunal Capacitados En cumplimiento de la ley 1551
180 Lideres de organizaciones sociales y ciudadanía Capacitados
95 Multiplicadores en procesos de control social a la gestión pública Capacitados</t>
  </si>
  <si>
    <t>11 Fortalecer la gestión administrativa e institucional de los municipios y Departamentos   
70% Estándares requeridos en la gestión de capacitacion en el proceso de acreditación Ejecutados
280 Servidores Públicos del orden Nacional y Territorial Capacitados en pedagogía de paz
19 Integrantes de juntas administradoras locales y de acción comunal Capacitados En cumplimiento de la ley 1551
28 Lideres de organizaciones sociales y ciudadanía Capacitados
19 Multiplicadores en procesos de control social a la gestión pública Capacitados</t>
  </si>
  <si>
    <t>17 Fortalecer la gestión administrativa e institucional de los municipios y Departamentos  
70% Estándares requeridos en la gestión de capacitacion en el proceso de acreditación Ejecutados
560 Servidores Públicos del orden Nacional y Territorial Capacitados en pedagogía de paz
35 Integrantes de juntas administradoras locales y de acción comunal Capacitados En cumplimiento de la ley 1551
56 Lideres de organizaciones sociales y ciudadanía Capacitados
33 Multiplicadores en procesos de control social a la gestión pública Capacitados</t>
  </si>
  <si>
    <t>46 Fortalecer la gestión administrativa e institucional de los municipios y Departamentos  
70% Estándares requeridos en la gestión de capacitacion en el proceso de acreditación Ejecutados
1540 Servidores Públicos del orden Nacional y Territorial Capacitados en pedagogía de paz
72 Integrantes de juntas administradoras locales y de acción comunal Capacitados En cumplimiento de la ley 1551
154 Lideres de organizaciones sociales y ciudadanía Capacitados
72 Multiplicadores en procesos de control social a la gestión pública Capacitados</t>
  </si>
  <si>
    <t>25 Fortalecer la gestión administrativa e institucional de los municipios y Departamentos  
70% Estándares requeridos en la gestión de capacitacion en el proceso de acreditación Ejecutados
840 Servidores Públicos del orden Nacional y Territorial Capacitados en pedagogía de paz
47 Integrantes de juntas administradoras locales y de acción comunal Capacitados En cumplimiento de la ley 1551
84 Lideres de organizaciones sociales y ciudadanía Capacitados
47 Multiplicadores en procesos de control social a la gestión pública Capacitados</t>
  </si>
  <si>
    <t>17 Fortalecer la gestión administrativa e institucional de los municipios y Departamentos  
70% Estándares requeridos en la gestión de capacitacion en el proceso de acreditación Ejecutados
560 Servidores Públicos del orden Nacional y Territorial Capacitados en pedagogía de paz
33 Integrantes de juntas administradoras locales y de acción comunal Capacitados En cumplimiento de la ley 1551
56 Lideres de organizaciones sociales y ciudadanía Capacitados
33 Multiplicadores en procesos de control social a la gestión pública Capacitados</t>
  </si>
  <si>
    <t>28 Fortalecer la gestión administrativa e institucional de los municipios y Departamentos   
70% Estándares requeridos en la gestión de capacitacion en el proceso de acreditación Ejecutados
840 Servidores Públicos del orden Nacional y Territorial Capacitados en pedagogía de paz
47 Integrantes de juntas administradoras locales y de acción comunal Capacitados En cumplimiento de la ley 1551
84 Lideres de organizaciones sociales y ciudadanía Capacitados
47 Multiplicadores en procesos de control social a la gestión pública Capacitados</t>
  </si>
  <si>
    <t>19 Fortalecer la gestión administrativa e institucional de los municipios y Departamentos   
70% Estándares requeridos en la gestión de capacitacion en el proceso de acreditación Ejecutados
560 Servidores Públicos del orden Nacional y Territorial Capacitados en pedagogía de paz
33 Integrantes de juntas administradoras locales y de acción comunal Capacitados En cumplimiento de la ley 1551
56 Lideres de organizaciones sociales y ciudadanía Capacitados
33 Multiplicadores en procesos de control social a la gestión pública Capacitados</t>
  </si>
  <si>
    <t>10 Fortalecer la gestión administrativa e institucional de los municipios y Departamentos  
70% Estándares requeridos en la gestión de capacitacion en el proceso de acreditación Ejecutados
280 Servidores Públicos del orden Nacional y Territorial Capacitados en pedagogía de paz
19 Integrantes de juntas administradoras locales y de acción comunal Capacitados En cumplimiento de la ley 1551
28 Lideres de organizaciones sociales y ciudadanía Capacitados
19 Multiplicadores en procesos de control social a la gestión pública Capacitados</t>
  </si>
  <si>
    <t>35 Fortalecer la gestión administrativa e institucional de los municipios y Departamentos    
70% Estándares requeridos en la gestión de capacitacion en el proceso de acreditación Ejecutados
1150 Servidores Públicos del orden Nacional y Territorial Capacitados en pedagogía de paz
61 Integrantes de juntas administradoras locales y de acción comunal Capacitados En cumplimiento de la ley 1551
112 Lideres de organizaciones sociales y ciudadanía Capacitados
61 Multiplicadores en procesos de control social a la gestión pública Capacitados</t>
  </si>
  <si>
    <t>19 Fortalecer la gestión administrativa e institucional de los municipios y Departamentos  
70% Estándares requeridos en la gestión de capacitacion en el proceso de acreditación Ejecutados
570 Servidores Públicos del orden Nacional y Territorial Capacitados en pedagogía de paz
33 Integrantes de juntas administradoras locales y de acción comunal Capacitados En cumplimiento de la ley 1551
56 Lideres de organizaciones sociales y ciudadanía Capacitados
33 Multiplicadores en procesos de control social a la gestión pública Capacitados</t>
  </si>
  <si>
    <t>ADECUACION MANTENIMIENTO DE EDIFICIOS DE LA ESAP NACIONAL</t>
  </si>
  <si>
    <t>0123 MEJORAMIENTO Y MANTENIMIENTO DE INFRAESTRUCTURA ADMINISTRATIVA</t>
  </si>
  <si>
    <t>Estandares requeridos en la gestión académica en el proceso de acreditación Ejecutados 70%
 Aumento en las matriculas por periodo académico Generada 163
Tasa de Deserción Anual Reducida 10%</t>
  </si>
  <si>
    <t>Estandares requeridos en la gestión académica en el proceso de acreditación Ejecutados 70% 
Aumento en las matriculas por periodo académico Generada 32
Tasa de Deserción Anual Reducida 10%</t>
  </si>
  <si>
    <t>Estandares requeridos en la gestión académica en el proceso de acreditación Ejecutados 70%
 Aumento en las matriculas por periodo académico Generada 54
Tasa de Deserción Anual Reducida 10%</t>
  </si>
  <si>
    <t>Estandares requeridos en la gestión académica en el proceso de acreditación Ejecutados 70% 
Aumento en las matriculas por periodo académico Generada 48
Tasa de Deserción Anual Reducida 10%</t>
  </si>
  <si>
    <t>Estandares requeridos en la gestión académica en el proceso de acreditación Ejecutados 70% 
Aumento en las matriculas por periodo académico Generada 42
Tasa de Deserción Anual Reducida 10%</t>
  </si>
  <si>
    <t>Estandares requeridos en la gestión académica en el proceso de acreditación Ejecutados 70% 
Aumento en las matriculas por periodo académico Generada 33
Tasa de Deserción Anual Reducida 10%</t>
  </si>
  <si>
    <t>Estandares requeridos en la gestión académica en el proceso de acreditación Ejecutados 70% 
Aumento en las matriculas por periodo académico Generada 43
Tasa de Deserción Anual Reducida 10 %</t>
  </si>
  <si>
    <t>Estandares requeridos en la gestión académica en el proceso de acreditación Ejecutados 70%
 Aumento en las matriculas por periodo académico Generada 40
Tasa de Deserción Anual Reducida 10%</t>
  </si>
  <si>
    <t>Estandares requeridos en la gestión académica en el proceso de acreditación Ejecutados 70%
 Aumento en las matriculas por periodo académico Generada 58
Tasa de Deserción Anual Reducida 10%</t>
  </si>
  <si>
    <t>Estandares requeridos en la gestión académica en el proceso de acreditación Ejecutados 70%
 Aumento en las matriculas por periodo académico Generada 34
Tasa de Deserción Anual Reducida 10%</t>
  </si>
  <si>
    <t>Estandares requeridos en la gestión académica en el proceso de acreditación Ejecutados 70% 
Aumento en las matriculas por periodo académico Generada 41
Tasa de Deserción Anual Reducida 10%</t>
  </si>
  <si>
    <t>Estandares requeridos en la gestión académica en el proceso de acreditación Ejecutados 70%
 Aumento en las matriculas por periodo académico Generada 24
Tasa de Deserción Anual Reducida 10%</t>
  </si>
  <si>
    <t>Estandares requeridos en la gestión académica en el proceso de acreditación Ejecutados 70%
 Aumento en las matriculas por periodo académico Generada 37
Tasa de Deserción Anual Reducida 10%</t>
  </si>
  <si>
    <t>ADQUISICION O CONSTRUCCION Y DOTACION DE SEDES CENTRAL Y TERRITORIALES DE LA ESAP</t>
  </si>
  <si>
    <t>0112 ADQUISICION DE INFRAESTRUCTURA PROPIA DEL SECTOR</t>
  </si>
  <si>
    <t>CONTAR CON INSTALACIONES FÍSICAS PROPIAS, INTEGRALES Y MODERNAS, CON ALTAS ESPECIFICACIONES TÉCNICAS Y FUNCIONALES PARA EJECUTAR CADA UNA DE LAS ACTIVIDADES MISIONALES EN AMBIENTES CONFORTABLES QUE MEJOREN Y FORTALEZCAN LA PRODUCTIVIDAD ACADÉMICA, DE PROYECCIÓN INSTITUCIONAL Y ADMINISTRATIVA PARA BENEFICIO DE LA COMUNIDAD ACADÉMICA ESAPISTA</t>
  </si>
  <si>
    <t>LOGRAR MEDIANTE EL DESARROLLO DE OBRAS FÍSICAS, INSTALACIONES ADECUADAS Y EL BUEN MANTENIMIENTO DEL ESTADO DE LA INFRAESTRUCTURA FÍSICA DE CADA UNA DE LAS SEDES DE LA ESAP PARA LOGRAR EL MEJORAMIENTO DE LAS CONDICIONES DE BINESTAR Y SEGURIDAD DE LA COMUNIDAD UNIVERSITARIA; ASI COMO LA OPTIMIZACIÓN DE ÍNDICES DE PROFUCTIVIDAD DEL PERSONAL ADMINISTRATIVO, DOCENTE Y ESTUDIANTIL</t>
  </si>
  <si>
    <t>ACTUALIZACION DEL RECURSO HUMANO DE LA ESAP</t>
  </si>
  <si>
    <t>0310 DIVULGACION, ASISTENCIA TÉCNICA Y CAPACITACIÓN DEL RECURSO HUMANO</t>
  </si>
  <si>
    <t>Estandares requeridos en la gestión académica en el proceso de acreditación Ejecutados 70%
 Aumento en las matriculas por periodo académico Generada 745 ( Linea Base 12430 en  2015)
Tasa de Deserción Anual Reducida 10%</t>
  </si>
  <si>
    <t xml:space="preserve"> Aumento en las matriculas por periodo académico Generadaen 745  (A 13175  Linea base 2015;  12430)</t>
  </si>
  <si>
    <t xml:space="preserve">El proyecto busca articularse con los objetivos propuestos en EL  Plan Nacional de Desarrollo 2014 – 2018: Todos por un nuevo país, permite identificar líneas e iniciativas que deben guiar la construcción de la estrategia de intervención de la ESAP en los territorios y en el Plan Decenal de Desarrollo Institucional ESAP 2010-2020 “El Conocimiento Público como alternativa de Prosperidad Democrática y Desarrollo Administrativo”, que para el caso de asesorías y asistencia técnica  se avanzará bajo el propósito de gestión de “Fortalecer el desarrollo institucional de las entidades públicas y organizaciones sociales del orden nacional y territorial”, lo cual se logrará  a través de acompañamiento y asistencia técnica especializada a las entidades del orden nacional y territorial, a la sociedad civil organizada, servidores públicos, grupos étnicos,  ciudadanos y ciudadanas en general.
La intervención de la ESAP tiene como referente el fortalecimiento institucional en términos de capacidades administrativas y políticas para la gobernanza territorial. Lo anterior, se dinamizará y materializará a través del apoyo y fortalecimiento  de diferentes ejes transversales del  Plan Nacional de Desarrollo, en los que tiene injerencia  la ESAP por  su  doble connotación como Entidad Pública -  de carácter universitario, mencionando los más relevantes:  buen gobierno, fuerte institucionalidad regional, gestión ambiental, mejoramiento de la administración pública, diseño y desarrollo institucional del Estado, un país equitativo con todas las regiones, la modernización de la contratación;  temas que a su vez  fortalecerán el cumplimiento de los propósitos contenidos en las locomotoras y de manera concreta y precisa el componente de “innovación y desarrollo”.
</t>
  </si>
  <si>
    <t>La infraestructura de las sedes territoriales, y sede central requieren actualización de sus condiciones físicas, la infraestructura de que varias de ellas tienen instalaciones que datan de más de 20 años, a dichas edificaciones se les ha estado realizando  mantenimiento y acondicionamiento, sin embargo requieren  una intervención de mayor profundidad tanto en su estado físico como en el suministro de servicios acordes a las condiciones de una universidad moderna.
Algunas de las edificaciones construidas en los 80´s  presentan problemas de estabilidad en sus estructuras fundamentalmente por la sobrecarga en función de la sobrepoblación estudiantil. 
La ESAP como Entidad pública de carácter universitario debe garantizar la seguridad de la población que atiende, para ello debe contar con instalaciones que cumplan las normas para entidades de educación, la población objetivo y en especial los funcionarios públicos que a través de los aportes de Ley 21 contribuyen con recursos para el desarrollo misional de la ESAP deben sentir  que en la ESAP encuentran un espacio adecuado para el desarrollo de las competencias.
 Para el 2016 se proyectan realizar obras de infraestructura garantizando la prestacion adecuada de servicios a nivel nacional  mediante adecuaciones y mantenimiento de sus sedes.</t>
  </si>
  <si>
    <t xml:space="preserve"> Realizar el mantenimiento preventivo y correctivo de la Infraestructura de la ESAP garantizando el cumplimiento de los estandares requeridos en el proceso de acreditación institucional de alta calidad.</t>
  </si>
  <si>
    <t xml:space="preserve">Realizar obras fisicas de adecuacion de infraestructura de la ESAP garantizando la prestacion adecuada de servicios a nivel nacional  </t>
  </si>
  <si>
    <t>1601 m2 Infraestructura física Adecuada de las Sedes de la ESAP a nivel Nacional</t>
  </si>
  <si>
    <t>500 M2 infraestructura física Mantenida de la ESAP</t>
  </si>
  <si>
    <t>Mantenimienimiento de la Infraestructura física de la Sede Central</t>
  </si>
  <si>
    <t>Mantenimiento de infraestructura física de las Territoriales</t>
  </si>
  <si>
    <t>Realizar estudios trámite de licencias para adecuación de infraestructura adquirida</t>
  </si>
  <si>
    <t>Contratar la ejecución de las obras de adecuación y mantenimiento en la sede central o territoriales.</t>
  </si>
  <si>
    <t>5 Obras De Mantenimiento De La Infraestructura Física Realizadas</t>
  </si>
  <si>
    <t>3 Contratos De Obra Física Celebrados</t>
  </si>
  <si>
    <t>La ESAP cuenta actualmente con una Sede Central ubicada en la ciudad de Bogotá y con 15 Direcciones Territoriales en igual número de ciudades capital y 80 Centros Territoriales de Administración Pública - CETAP ubicados en diferentes lugares alejados de los centros de mayor densidad poblacional. 
A Nivel regional durante los últimos 5 años la cobertura de los servicios que presta la ESAP se ha incrementado de manera importante,  en materia de capacitación se pasó de atender a 101.788 personas en el año 2006 a 733.357 en el 2012 y en materia de educación formal se atendía un total de 6.752 alumnos en 2006-II a 12.430 en 2015-II; por esta razón la infraestructura con la que cuenta la Entidad es insuficiente para atender la demanda de servicios, generando hacinamiento y descontento entre la población atendida, debido a que no se cuenta con las áreas adecuadas para el desarrollo del proceso de enseñanza aprendizaje que requiere un establecimiento de carácter educativo.
Es importante resaltar que los funcionarios públicos y las entidades públicas son quienes con los aportes de Ley 21 generan los mayores ingresos para la ESAP y por ello la entidad debe retribuirle  garantizando las condiciones para el desarrollo de las competencias del personal al servicio del Estado y de la sociedad en general; por tanto requiere adquirir, construir y dotar a nivel nacional sedes territoriales que cumplan con condiciones básicas de calidad.
En relación a adquisición de predios se adquirierón durante el 2014 inmuebles en Bucaramanga, Sincelejo y Quibdo, se recibierón en donación en Ibague y Armenia y un documento de intención en la ciudad de Villavicencio para la entrega de un lote,  de igual forma se adelantaron estudios y diseños en Cartagena, Barranquilla, Cali y se deben realizar ajustes a los estudios realizados para Tunja a fin de proceder a la construcción de la sede, por lo que para la vigencia 2016, se adelantará la fase final de las obras en Santa Marta y se gestionara la construccion de otros proyectos.
En la planeación estrategica de la ESAP se proyecta aumentar la oferta educativa en un 6% tomando como linea base los 12.430 estudiantes con que se cerro el 2015.</t>
  </si>
  <si>
    <t>Adquirir nuevas  infraestructuras físicas con altos estandares que garanticen espacios educativos adecuados para su funcionamiento.</t>
  </si>
  <si>
    <t>3 Sedes adjudicadas y Construidas de la ESAP</t>
  </si>
  <si>
    <t>5 Inmuebles Adquiridos para la ESAP</t>
  </si>
  <si>
    <t>Construir Sedes Territoriales de la ESAP teniendo en cuenta los estandares requeridos para el proceso de acreditacion institucional de alta calidad</t>
  </si>
  <si>
    <t>Interventoria a las Obras</t>
  </si>
  <si>
    <t>Realizar la interventoría a los estudios y diseños de las obras de infraestructura física</t>
  </si>
  <si>
    <t>Realizar los avalúos para la adquisicion/ compra de nuevos predios</t>
  </si>
  <si>
    <t>Realizar los estudios de necesidades de bienes y servicios requeridos en las diferentes sedes</t>
  </si>
  <si>
    <t>Realizar los estudios y diseños necesarios para la adjudicación de los contratos de adquisición o construcción de las obras de infraestructura física</t>
  </si>
  <si>
    <t>GERENTE DEL PROYECTO</t>
  </si>
  <si>
    <t>SUBDIRECCION ACADÉMICA</t>
  </si>
  <si>
    <t>SUBDIRECCION ACADÉMICA- Facultad de Investigaciones</t>
  </si>
  <si>
    <t>SUBDIRECCION DE PROYECCIÓN INSTITUCIONAL</t>
  </si>
  <si>
    <t>SUBDIRECCION DE PROYECCIÓN INSTITUCIONAL- Departamento de Asesorias</t>
  </si>
  <si>
    <t xml:space="preserve">SUBDIRECCION </t>
  </si>
  <si>
    <t>Oficina Asesora de Planeación</t>
  </si>
  <si>
    <t>GERENTE DELSUB- PROYECTO</t>
  </si>
  <si>
    <t xml:space="preserve">Secretaria General </t>
  </si>
  <si>
    <t>SUBDIRECCION DE ALTO GOBIERNO</t>
  </si>
  <si>
    <t>Grupo de Relaciones externas</t>
  </si>
  <si>
    <t>Oficina Asesora de Sistemas e Informatica</t>
  </si>
  <si>
    <t>SUBDIRECCION DE PROYECCIÓN INSTITUCIONAL- Departamento de Capacitación</t>
  </si>
  <si>
    <t>SUBDIRECCION ADMINISTRATIVA Y FINANCIERA</t>
  </si>
  <si>
    <t>SUBDIRECCION ADMINISTRATIVA Y FINANCIERA- Grupo de Talento Humano</t>
  </si>
  <si>
    <t>ESTRATEGIA PDDI</t>
  </si>
  <si>
    <t>EXCELENCIA ACADEMICA</t>
  </si>
  <si>
    <t xml:space="preserve">DESARROLLO INSTITUCIONAL </t>
  </si>
  <si>
    <t xml:space="preserve">INTERNACIONALIZACION </t>
  </si>
  <si>
    <t>6842 M2  Infrestructura Construida a nivel nacional para las sedes de la ESAP</t>
  </si>
  <si>
    <t xml:space="preserve">
100% Estrategia de servicio al cliente Implementada
</t>
  </si>
  <si>
    <t>FORTALECER EL RECURSO HUMANO DE LA ESCUELA SUPERIOR DE ADMINISTRACIÓN PÚBLICA ESAP; A TRAVEZ DE PROCESOS CONTINUOS DE CAPACITACION FORMAL E INFORMAL, ESTO A FIN DE POTENCIAR HABILIDADES, CONOCIMIENTOS Y DESTREZAS EN LOS SERVIDORES PARA DESEMPEÑAR DE FORMA EFICIENTE Y EFICAZ SUS FUNCIONES Y PROPOSITOS MISIONALES DE LA  ENTIDAD</t>
  </si>
  <si>
    <t>Fortalecer las competencias técnicas, comportamentales e institucionales de los servidores públicos de la ESAP</t>
  </si>
  <si>
    <t>Promover una cultura de prevención de seguridad y salud en el trabajo en la Sede Central y Direcciones Territoriales de la ESAP</t>
  </si>
  <si>
    <t xml:space="preserve">100 % Sistema de gestión de seguridad y salud en el trabajo, de acuerdo con lo establecidos en el Decreto 1443 de 2014 Implementado </t>
  </si>
  <si>
    <t>70% Estándares requeridos en la gestión del talento humano en el proceso de acreditación cumplidos Ejecutado</t>
  </si>
  <si>
    <t>40% Competencias técnicas, comportamentales e institucionales fortalecidas Fortalecidas</t>
  </si>
  <si>
    <t>Actualizar el plan institucional de capacitación adoptando la metodología de Aprendizaje Basado en Problemas</t>
  </si>
  <si>
    <t>Desarrollar las actividades de capacitación establecidas en el PIC</t>
  </si>
  <si>
    <t>Realizar medición del clima laboral y cultura organizacional de la ESAP</t>
  </si>
  <si>
    <t>Diseñar y aplicar una estrategia que contribuya a la mejora del clima laboral y cultura organizacional</t>
  </si>
  <si>
    <t>Establecer los lineamientos estratégicos de implementación del sistema de gestión de la seguridad y salud en el trabajo</t>
  </si>
  <si>
    <t>Realizar la implementación y seguimiento del sistema de gestión de la seguridad y salud en el trabajo</t>
  </si>
  <si>
    <t>Desarrollar programas de prevención y promoción de seguridad y salud en el trabajo</t>
  </si>
  <si>
    <t>83 Talleres O Actividades De Capacitación Realizados</t>
  </si>
  <si>
    <t>Liderar, consolidar, apoyar los sistemas de gestión y evaluación</t>
  </si>
  <si>
    <t>El plan estratégico de la ESAP, adoptado a partir de la vigencia 2015, ha contemplado una transformación cultural y el fortalecimiento del talento humano organizacional, estrategia considerada como uno de los pilares fundamentales para el cumplimiento misional y con el fin de mejorar la efectividad de la gestión pública y el servicio al ciudadano a nivel nacional y territorial.
La implementación de esta estrategia implica intervenir de manera simultánea en la cultura, el liderazgo, las políticas, los procesos y la tecnología de la entidad, asegurando su integración a los sistemas de gestión ya implementados y normalizados.
Adicionalmente es importante resaltar que las actividades del proyecto propician el cumplimiento de las regulaciones en materia de Seguridad y Salud en el trabajo (referencia normativa: Decreto 1443 del 31 de julio de 2014 y Decreto 472 del 17 de marzo de 2015) y de capacitación (referencia normativa: Decreto 1567 de 1998 y Decreto1227 de 2005).
De manera especial, el proceso de capacitación en la gestión del Talento Humano resalta el aprendizaje basado en problemas y el enfoque de capacitación por competencias; conformando y administrando proyectos de aprendizaje colaborativo; fortaleciendo las dimensiones del ser, el saber y el hacer y, organizando las diversas formas de aprendizaje para el desarrollo de las competencias técnicas, comportamentales e institucionales de los servidores públicos.</t>
  </si>
  <si>
    <t>TOTAL SUBPROYECTO</t>
  </si>
  <si>
    <t xml:space="preserve">30% Clima laboral y cultura organizacional mejorado </t>
  </si>
  <si>
    <t xml:space="preserve"> Construir  infraestructura física  de la ESAP  con altos estándares de calidad </t>
  </si>
  <si>
    <t xml:space="preserve">Terminar la construccion de Sedes Territoriales de la ESAP teniendo en cuenta los estandares requeridos para el proceso de acreditacion institucional de alta calidad
</t>
  </si>
  <si>
    <t>20%  Soluciones Informaticas Implementadas ( Para un acumulado de 60%)</t>
  </si>
  <si>
    <t>20 % Cumplimiento criterios Gobierno en Linea, de acuerdo al manual 3.0 (Para un Acumulado 60%)</t>
  </si>
  <si>
    <t>Ajuste solicitado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</si>
</sst>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_);[Red]\(&quot;$&quot;\ #,##0\)"/>
    <numFmt numFmtId="165" formatCode="_(* #,##0.00_);_(* \(#,##0.00\);_(* &quot;-&quot;??_);_(@_)"/>
    <numFmt numFmtId="166"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trike/>
      <sz val="11"/>
      <color theme="1"/>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11"/>
      <name val="Calibri"/>
      <family val="2"/>
      <scheme val="minor"/>
    </font>
    <font>
      <sz val="8"/>
      <name val="Calibri"/>
      <family val="2"/>
      <scheme val="minor"/>
    </font>
  </fonts>
  <fills count="2">
    <fill>
      <patternFill patternType="none"/>
    </fill>
    <fill>
      <patternFill patternType="gray125"/>
    </fill>
  </fills>
  <borders count="5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165" fontId="1" fillId="0" borderId="0" applyFont="0" applyFill="0" applyBorder="0" applyAlignment="0" applyProtection="0"/>
  </cellStyleXfs>
  <cellXfs count="313">
    <xf numFmtId="0" fontId="0" fillId="0" borderId="0" xfId="0"/>
    <xf numFmtId="0" fontId="0" fillId="0" borderId="2" xfId="0" applyBorder="1"/>
    <xf numFmtId="166" fontId="0" fillId="0" borderId="0" xfId="0" applyNumberFormat="1"/>
    <xf numFmtId="0" fontId="2" fillId="0" borderId="2" xfId="0" applyFont="1" applyBorder="1" applyAlignment="1">
      <alignment horizontal="center"/>
    </xf>
    <xf numFmtId="0" fontId="2" fillId="0" borderId="2" xfId="0" applyFont="1" applyBorder="1" applyAlignment="1">
      <alignment horizontal="center"/>
    </xf>
    <xf numFmtId="166" fontId="0" fillId="0" borderId="2" xfId="1" applyNumberFormat="1" applyFont="1" applyBorder="1"/>
    <xf numFmtId="0" fontId="0" fillId="0" borderId="2" xfId="0" applyBorder="1" applyAlignment="1"/>
    <xf numFmtId="166" fontId="0" fillId="0" borderId="2" xfId="1" applyNumberFormat="1" applyFont="1" applyBorder="1" applyAlignment="1">
      <alignment wrapText="1"/>
    </xf>
    <xf numFmtId="166" fontId="0" fillId="0" borderId="13" xfId="1" applyNumberFormat="1" applyFont="1" applyFill="1" applyBorder="1"/>
    <xf numFmtId="0" fontId="2" fillId="0" borderId="23" xfId="0" applyFont="1" applyBorder="1" applyAlignment="1">
      <alignment horizontal="center"/>
    </xf>
    <xf numFmtId="0" fontId="0" fillId="0" borderId="23" xfId="0" applyBorder="1"/>
    <xf numFmtId="166" fontId="0" fillId="0" borderId="27" xfId="0" applyNumberFormat="1" applyBorder="1" applyAlignment="1"/>
    <xf numFmtId="0" fontId="2" fillId="0" borderId="2" xfId="0" applyFont="1" applyBorder="1" applyAlignment="1">
      <alignment horizontal="center"/>
    </xf>
    <xf numFmtId="0" fontId="0" fillId="0" borderId="8" xfId="0" applyBorder="1" applyAlignment="1">
      <alignment horizontal="center"/>
    </xf>
    <xf numFmtId="0" fontId="2" fillId="0" borderId="8" xfId="0" applyFont="1" applyBorder="1" applyAlignment="1">
      <alignment horizontal="center"/>
    </xf>
    <xf numFmtId="0" fontId="0" fillId="0" borderId="2" xfId="0" applyBorder="1" applyAlignment="1">
      <alignment horizontal="center"/>
    </xf>
    <xf numFmtId="0" fontId="2" fillId="0" borderId="23" xfId="0" applyFont="1" applyBorder="1" applyAlignment="1">
      <alignment horizontal="center"/>
    </xf>
    <xf numFmtId="166" fontId="2" fillId="0" borderId="27" xfId="0" applyNumberFormat="1" applyFont="1" applyBorder="1" applyAlignment="1"/>
    <xf numFmtId="0" fontId="0" fillId="0" borderId="7" xfId="0" applyBorder="1" applyAlignment="1"/>
    <xf numFmtId="0" fontId="0" fillId="0" borderId="8" xfId="0" applyBorder="1" applyAlignment="1"/>
    <xf numFmtId="0" fontId="0" fillId="0" borderId="2" xfId="0" applyBorder="1" applyAlignment="1">
      <alignment vertical="top" wrapText="1"/>
    </xf>
    <xf numFmtId="0" fontId="0" fillId="0" borderId="2" xfId="0" applyBorder="1" applyAlignment="1">
      <alignment horizontal="center" vertical="top" wrapText="1"/>
    </xf>
    <xf numFmtId="0" fontId="2" fillId="0" borderId="2" xfId="0" applyFont="1" applyBorder="1" applyAlignment="1"/>
    <xf numFmtId="0" fontId="0" fillId="0" borderId="3" xfId="0" applyBorder="1" applyAlignment="1">
      <alignment horizontal="center" vertical="top" wrapText="1"/>
    </xf>
    <xf numFmtId="0" fontId="0" fillId="0" borderId="2" xfId="0" applyFont="1" applyBorder="1" applyAlignment="1"/>
    <xf numFmtId="0" fontId="2" fillId="0" borderId="33" xfId="0" applyFont="1" applyBorder="1"/>
    <xf numFmtId="0" fontId="2" fillId="0" borderId="23" xfId="0" applyFont="1" applyBorder="1"/>
    <xf numFmtId="0" fontId="2" fillId="0" borderId="23" xfId="0" applyFont="1" applyBorder="1" applyAlignment="1">
      <alignment horizontal="justify" vertical="center"/>
    </xf>
    <xf numFmtId="0" fontId="2" fillId="0" borderId="21" xfId="0" applyFont="1" applyBorder="1"/>
    <xf numFmtId="166" fontId="0" fillId="0" borderId="21" xfId="1" applyNumberFormat="1" applyFont="1" applyBorder="1"/>
    <xf numFmtId="166" fontId="0" fillId="0" borderId="21" xfId="1" applyNumberFormat="1" applyFont="1" applyFill="1" applyBorder="1"/>
    <xf numFmtId="166" fontId="0" fillId="0" borderId="37" xfId="0" applyNumberFormat="1" applyBorder="1"/>
    <xf numFmtId="0" fontId="2" fillId="0" borderId="7" xfId="0" applyFont="1" applyBorder="1" applyAlignment="1"/>
    <xf numFmtId="0" fontId="0" fillId="0" borderId="3" xfId="0" applyFont="1" applyBorder="1" applyAlignment="1">
      <alignment horizontal="center"/>
    </xf>
    <xf numFmtId="0" fontId="0" fillId="0" borderId="3" xfId="0" applyFont="1" applyBorder="1" applyAlignment="1">
      <alignment horizontal="center" vertical="top" wrapText="1"/>
    </xf>
    <xf numFmtId="0" fontId="0" fillId="0" borderId="2" xfId="0" applyFont="1" applyBorder="1" applyAlignment="1">
      <alignment horizontal="center" vertical="top" wrapText="1"/>
    </xf>
    <xf numFmtId="0" fontId="0" fillId="0" borderId="2" xfId="0" applyFont="1" applyBorder="1" applyAlignment="1">
      <alignment horizontal="center"/>
    </xf>
    <xf numFmtId="0" fontId="0" fillId="0" borderId="23" xfId="0" applyBorder="1" applyAlignment="1">
      <alignment horizontal="center"/>
    </xf>
    <xf numFmtId="0" fontId="0" fillId="0" borderId="32" xfId="0" applyBorder="1" applyAlignment="1">
      <alignment horizontal="center"/>
    </xf>
    <xf numFmtId="0" fontId="0" fillId="0" borderId="8" xfId="0" applyBorder="1" applyAlignment="1">
      <alignment horizontal="left"/>
    </xf>
    <xf numFmtId="166" fontId="0" fillId="0" borderId="2" xfId="1" applyNumberFormat="1" applyFont="1" applyBorder="1" applyAlignment="1">
      <alignment horizontal="right"/>
    </xf>
    <xf numFmtId="0" fontId="0" fillId="0" borderId="41" xfId="0" applyFont="1" applyBorder="1" applyAlignment="1">
      <alignment horizontal="center"/>
    </xf>
    <xf numFmtId="166" fontId="0" fillId="0" borderId="43" xfId="1" applyNumberFormat="1" applyFont="1" applyBorder="1"/>
    <xf numFmtId="166" fontId="2" fillId="0" borderId="21" xfId="1" applyNumberFormat="1" applyFont="1" applyBorder="1"/>
    <xf numFmtId="3" fontId="0" fillId="0" borderId="21" xfId="0" applyNumberFormat="1" applyBorder="1"/>
    <xf numFmtId="0" fontId="0" fillId="0" borderId="41" xfId="0" applyBorder="1" applyAlignment="1">
      <alignment horizontal="center" vertical="top" wrapText="1"/>
    </xf>
    <xf numFmtId="3" fontId="0" fillId="0" borderId="43" xfId="0" applyNumberFormat="1" applyBorder="1"/>
    <xf numFmtId="0" fontId="2" fillId="0" borderId="31" xfId="0" applyFont="1" applyBorder="1" applyAlignment="1">
      <alignment horizontal="center" vertical="center"/>
    </xf>
    <xf numFmtId="166" fontId="0" fillId="0" borderId="21" xfId="0" applyNumberFormat="1" applyBorder="1"/>
    <xf numFmtId="0" fontId="0" fillId="0" borderId="40" xfId="0" applyBorder="1"/>
    <xf numFmtId="166" fontId="2" fillId="0" borderId="44" xfId="1" applyNumberFormat="1" applyFont="1" applyBorder="1"/>
    <xf numFmtId="0" fontId="0" fillId="0" borderId="18" xfId="0" applyFont="1" applyBorder="1" applyAlignment="1">
      <alignment horizontal="center"/>
    </xf>
    <xf numFmtId="166" fontId="0" fillId="0" borderId="19" xfId="1" applyNumberFormat="1" applyFont="1" applyBorder="1"/>
    <xf numFmtId="0" fontId="0" fillId="0" borderId="40" xfId="0" applyBorder="1" applyAlignment="1">
      <alignment horizontal="center"/>
    </xf>
    <xf numFmtId="165" fontId="0" fillId="0" borderId="0" xfId="1" applyFont="1"/>
    <xf numFmtId="3" fontId="0" fillId="0" borderId="0" xfId="0" applyNumberFormat="1"/>
    <xf numFmtId="0" fontId="0" fillId="0" borderId="49" xfId="0" applyBorder="1"/>
    <xf numFmtId="0" fontId="0" fillId="0" borderId="2" xfId="0" applyBorder="1" applyAlignment="1">
      <alignment horizontal="center" vertical="top" wrapText="1"/>
    </xf>
    <xf numFmtId="3" fontId="0" fillId="0" borderId="2" xfId="0" applyNumberFormat="1" applyBorder="1"/>
    <xf numFmtId="0" fontId="0" fillId="0" borderId="45" xfId="0" applyBorder="1"/>
    <xf numFmtId="0" fontId="0" fillId="0" borderId="50" xfId="0" applyBorder="1"/>
    <xf numFmtId="0" fontId="0" fillId="0" borderId="37" xfId="0" applyBorder="1"/>
    <xf numFmtId="0" fontId="0" fillId="0" borderId="40" xfId="0" applyBorder="1" applyAlignment="1">
      <alignment vertical="top" wrapText="1"/>
    </xf>
    <xf numFmtId="166" fontId="0" fillId="0" borderId="43" xfId="1" applyNumberFormat="1" applyFont="1" applyFill="1" applyBorder="1"/>
    <xf numFmtId="0" fontId="0" fillId="0" borderId="2" xfId="0" applyBorder="1" applyAlignment="1">
      <alignment wrapText="1"/>
    </xf>
    <xf numFmtId="166" fontId="0" fillId="0" borderId="6" xfId="0" applyNumberFormat="1" applyBorder="1" applyAlignment="1"/>
    <xf numFmtId="166" fontId="0" fillId="0" borderId="33" xfId="0" applyNumberFormat="1" applyBorder="1"/>
    <xf numFmtId="0" fontId="0" fillId="0" borderId="19" xfId="0" applyFill="1" applyBorder="1"/>
    <xf numFmtId="166" fontId="0" fillId="0" borderId="39" xfId="0" applyNumberFormat="1" applyBorder="1"/>
    <xf numFmtId="0" fontId="0" fillId="0" borderId="43" xfId="0" applyFill="1" applyBorder="1"/>
    <xf numFmtId="0" fontId="7" fillId="0" borderId="0" xfId="0" applyFont="1"/>
    <xf numFmtId="0" fontId="2" fillId="0" borderId="23" xfId="0" applyFont="1" applyBorder="1" applyAlignment="1">
      <alignment horizontal="center"/>
    </xf>
    <xf numFmtId="0" fontId="0" fillId="0" borderId="2" xfId="0" applyBorder="1" applyAlignment="1">
      <alignment horizontal="center" vertical="top" wrapText="1"/>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xf numFmtId="0" fontId="2" fillId="0" borderId="23" xfId="0" applyFont="1" applyBorder="1" applyAlignment="1">
      <alignment horizontal="justify" vertical="center" wrapText="1"/>
    </xf>
    <xf numFmtId="0" fontId="2" fillId="0" borderId="23" xfId="0" applyFont="1" applyBorder="1" applyAlignment="1">
      <alignment horizontal="justify" vertical="center" wrapText="1"/>
    </xf>
    <xf numFmtId="0" fontId="0" fillId="0" borderId="2" xfId="0" applyBorder="1" applyAlignment="1">
      <alignment horizontal="justify" vertical="top" wrapText="1"/>
    </xf>
    <xf numFmtId="0" fontId="2" fillId="0" borderId="23"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0" fillId="0" borderId="32"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2" xfId="0" applyBorder="1" applyAlignment="1">
      <alignment horizontal="center" vertical="top" wrapText="1"/>
    </xf>
    <xf numFmtId="0" fontId="2" fillId="0" borderId="34" xfId="0" applyFont="1" applyBorder="1" applyAlignment="1">
      <alignment horizontal="center" vertical="center"/>
    </xf>
    <xf numFmtId="0" fontId="0" fillId="0" borderId="35" xfId="0" applyBorder="1"/>
    <xf numFmtId="0" fontId="0" fillId="0" borderId="0" xfId="0" applyBorder="1"/>
    <xf numFmtId="166" fontId="0" fillId="0" borderId="54" xfId="0" applyNumberFormat="1" applyBorder="1"/>
    <xf numFmtId="3" fontId="0" fillId="0" borderId="54" xfId="0" applyNumberFormat="1" applyBorder="1"/>
    <xf numFmtId="0" fontId="0" fillId="0" borderId="48" xfId="0" applyBorder="1"/>
    <xf numFmtId="0" fontId="0" fillId="0" borderId="47" xfId="0" applyBorder="1"/>
    <xf numFmtId="166" fontId="0" fillId="0" borderId="50" xfId="0" applyNumberFormat="1" applyBorder="1"/>
    <xf numFmtId="0" fontId="2" fillId="0" borderId="23" xfId="0" applyFont="1" applyFill="1" applyBorder="1"/>
    <xf numFmtId="166" fontId="0" fillId="0" borderId="43" xfId="0" applyNumberFormat="1" applyBorder="1"/>
    <xf numFmtId="0" fontId="0" fillId="0" borderId="54" xfId="0" applyBorder="1"/>
    <xf numFmtId="0" fontId="2" fillId="0" borderId="23" xfId="0" applyFont="1" applyBorder="1" applyAlignment="1">
      <alignment horizontal="center" vertical="center"/>
    </xf>
    <xf numFmtId="0" fontId="0" fillId="0" borderId="8" xfId="0" applyBorder="1" applyAlignment="1">
      <alignment horizontal="center"/>
    </xf>
    <xf numFmtId="0" fontId="0" fillId="0" borderId="2" xfId="0" applyBorder="1" applyAlignment="1">
      <alignment horizontal="center" vertical="top" wrapText="1"/>
    </xf>
    <xf numFmtId="165" fontId="0" fillId="0" borderId="0" xfId="0" applyNumberFormat="1"/>
    <xf numFmtId="0" fontId="0" fillId="0" borderId="40" xfId="0" applyBorder="1" applyAlignment="1">
      <alignment horizontal="center" vertical="top" wrapText="1"/>
    </xf>
    <xf numFmtId="0" fontId="0" fillId="0" borderId="18" xfId="0" applyBorder="1" applyAlignment="1">
      <alignment horizontal="center" vertical="top" wrapText="1"/>
    </xf>
    <xf numFmtId="166" fontId="0" fillId="0" borderId="51" xfId="0" applyNumberFormat="1" applyBorder="1"/>
    <xf numFmtId="3" fontId="0" fillId="0" borderId="19" xfId="0" applyNumberFormat="1" applyBorder="1"/>
    <xf numFmtId="0" fontId="0" fillId="0" borderId="2" xfId="0" applyBorder="1" applyAlignment="1">
      <alignment horizontal="center" vertical="top" wrapText="1"/>
    </xf>
    <xf numFmtId="0" fontId="2" fillId="0" borderId="31" xfId="0" applyFont="1" applyBorder="1" applyAlignment="1">
      <alignment horizontal="justify" vertical="center" wrapText="1"/>
    </xf>
    <xf numFmtId="166" fontId="2" fillId="0" borderId="2" xfId="1" applyNumberFormat="1" applyFont="1" applyBorder="1"/>
    <xf numFmtId="166" fontId="0" fillId="0" borderId="2" xfId="0" applyNumberFormat="1" applyBorder="1"/>
    <xf numFmtId="166" fontId="0" fillId="0" borderId="0" xfId="0" applyNumberFormat="1" applyBorder="1"/>
    <xf numFmtId="166" fontId="0" fillId="0" borderId="2" xfId="1" applyNumberFormat="1" applyFont="1" applyFill="1" applyBorder="1"/>
    <xf numFmtId="0" fontId="0" fillId="0" borderId="29" xfId="0" applyBorder="1" applyAlignment="1">
      <alignment horizontal="left"/>
    </xf>
    <xf numFmtId="0" fontId="0" fillId="0" borderId="16" xfId="0" applyBorder="1" applyAlignment="1">
      <alignment horizontal="left"/>
    </xf>
    <xf numFmtId="0" fontId="0" fillId="0" borderId="30" xfId="0" applyBorder="1" applyAlignment="1">
      <alignment horizontal="left"/>
    </xf>
    <xf numFmtId="0" fontId="0" fillId="0" borderId="23" xfId="0" applyBorder="1" applyAlignment="1">
      <alignment horizontal="justify" vertical="center"/>
    </xf>
    <xf numFmtId="0" fontId="0" fillId="0" borderId="2" xfId="0" applyBorder="1" applyAlignment="1">
      <alignment horizontal="justify" vertical="center"/>
    </xf>
    <xf numFmtId="0" fontId="2" fillId="0" borderId="23" xfId="0" applyFont="1" applyBorder="1" applyAlignment="1">
      <alignment horizontal="justify" vertical="center" wrapText="1"/>
    </xf>
    <xf numFmtId="1" fontId="0" fillId="0" borderId="2" xfId="0" applyNumberFormat="1" applyBorder="1" applyAlignment="1">
      <alignment horizontal="left"/>
    </xf>
    <xf numFmtId="1" fontId="0" fillId="0" borderId="21" xfId="0" applyNumberFormat="1" applyBorder="1" applyAlignment="1">
      <alignment horizontal="left"/>
    </xf>
    <xf numFmtId="0" fontId="0" fillId="0" borderId="2" xfId="0" applyBorder="1" applyAlignment="1">
      <alignment horizontal="left"/>
    </xf>
    <xf numFmtId="0" fontId="0" fillId="0" borderId="21" xfId="0" applyBorder="1" applyAlignment="1">
      <alignment horizontal="left"/>
    </xf>
    <xf numFmtId="164" fontId="0" fillId="0" borderId="3" xfId="0" applyNumberFormat="1" applyBorder="1" applyAlignment="1">
      <alignment horizontal="left"/>
    </xf>
    <xf numFmtId="0" fontId="0" fillId="0" borderId="4" xfId="0" applyBorder="1" applyAlignment="1">
      <alignment horizontal="left"/>
    </xf>
    <xf numFmtId="0" fontId="0" fillId="0" borderId="22" xfId="0" applyBorder="1" applyAlignment="1">
      <alignment horizontal="left"/>
    </xf>
    <xf numFmtId="0" fontId="0" fillId="0" borderId="2" xfId="0" applyBorder="1" applyAlignment="1">
      <alignment horizontal="justify" vertical="top" wrapText="1"/>
    </xf>
    <xf numFmtId="0" fontId="0" fillId="0" borderId="21" xfId="0" applyBorder="1" applyAlignment="1">
      <alignment horizontal="justify"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2" xfId="0" applyFont="1" applyBorder="1" applyAlignment="1">
      <alignment horizontal="left" vertical="top" wrapText="1"/>
    </xf>
    <xf numFmtId="0" fontId="0" fillId="0" borderId="3" xfId="0" applyBorder="1" applyAlignment="1">
      <alignment horizontal="left"/>
    </xf>
    <xf numFmtId="0" fontId="2" fillId="0" borderId="47" xfId="0" applyFont="1" applyBorder="1" applyAlignment="1">
      <alignment horizontal="center"/>
    </xf>
    <xf numFmtId="0" fontId="2" fillId="0" borderId="50" xfId="0" applyFont="1" applyBorder="1" applyAlignment="1">
      <alignment horizontal="center"/>
    </xf>
    <xf numFmtId="0" fontId="2" fillId="0" borderId="48" xfId="0" applyFont="1" applyBorder="1" applyAlignment="1">
      <alignment horizontal="center"/>
    </xf>
    <xf numFmtId="0" fontId="2" fillId="0" borderId="37" xfId="0" applyFont="1" applyBorder="1" applyAlignment="1">
      <alignment horizontal="center"/>
    </xf>
    <xf numFmtId="0" fontId="0" fillId="0" borderId="47" xfId="0" applyBorder="1" applyAlignment="1">
      <alignment horizontal="center"/>
    </xf>
    <xf numFmtId="0" fontId="0" fillId="0" borderId="45" xfId="0" applyBorder="1" applyAlignment="1">
      <alignment horizontal="center"/>
    </xf>
    <xf numFmtId="0" fontId="0" fillId="0" borderId="50"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37" xfId="0" applyBorder="1" applyAlignment="1">
      <alignment horizontal="center"/>
    </xf>
    <xf numFmtId="0" fontId="0" fillId="0" borderId="39" xfId="0" applyBorder="1" applyAlignment="1">
      <alignment horizontal="justify" vertical="center"/>
    </xf>
    <xf numFmtId="0" fontId="0" fillId="0" borderId="40" xfId="0" applyBorder="1" applyAlignment="1">
      <alignment horizontal="justify" vertical="center"/>
    </xf>
    <xf numFmtId="0" fontId="2" fillId="0" borderId="23" xfId="0" applyFont="1" applyBorder="1" applyAlignment="1">
      <alignment horizontal="center"/>
    </xf>
    <xf numFmtId="0" fontId="2" fillId="0" borderId="2" xfId="0" applyFont="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41" xfId="0" applyBorder="1" applyAlignment="1">
      <alignment horizontal="left" vertical="top" wrapText="1"/>
    </xf>
    <xf numFmtId="0" fontId="0" fillId="0" borderId="27" xfId="0" applyBorder="1" applyAlignment="1">
      <alignment horizontal="left" vertical="top" wrapText="1"/>
    </xf>
    <xf numFmtId="0" fontId="0" fillId="0" borderId="42" xfId="0" applyBorder="1" applyAlignment="1">
      <alignment horizontal="left"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34" xfId="0" applyBorder="1" applyAlignment="1">
      <alignment horizontal="justify" vertical="center" wrapText="1"/>
    </xf>
    <xf numFmtId="0" fontId="0" fillId="0" borderId="10" xfId="0" applyBorder="1" applyAlignment="1">
      <alignment horizontal="justify" vertical="center" wrapText="1"/>
    </xf>
    <xf numFmtId="0" fontId="0" fillId="0" borderId="35" xfId="0" applyBorder="1" applyAlignment="1">
      <alignment horizontal="justify" vertical="center" wrapText="1"/>
    </xf>
    <xf numFmtId="0" fontId="0" fillId="0" borderId="14" xfId="0" applyBorder="1" applyAlignment="1">
      <alignment horizontal="justify" vertical="center" wrapText="1"/>
    </xf>
    <xf numFmtId="0" fontId="0" fillId="0" borderId="36" xfId="0" applyBorder="1" applyAlignment="1">
      <alignment horizontal="justify" vertical="center" wrapText="1"/>
    </xf>
    <xf numFmtId="0" fontId="0" fillId="0" borderId="12" xfId="0" applyBorder="1" applyAlignment="1">
      <alignment horizontal="justify" vertical="center" wrapText="1"/>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20"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6" xfId="0" applyFont="1" applyBorder="1" applyAlignment="1">
      <alignment horizontal="center"/>
    </xf>
    <xf numFmtId="0" fontId="2" fillId="0" borderId="24" xfId="0" applyFont="1" applyBorder="1" applyAlignment="1">
      <alignment horizontal="center"/>
    </xf>
    <xf numFmtId="0" fontId="2" fillId="0" borderId="11" xfId="0" applyFont="1" applyBorder="1" applyAlignment="1">
      <alignment horizontal="center"/>
    </xf>
    <xf numFmtId="0" fontId="2" fillId="0" borderId="1" xfId="0" applyFont="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2" fillId="0" borderId="23" xfId="0" applyFont="1" applyFill="1" applyBorder="1" applyAlignment="1">
      <alignment horizontal="center"/>
    </xf>
    <xf numFmtId="0" fontId="2" fillId="0" borderId="2" xfId="0" applyFont="1" applyFill="1" applyBorder="1" applyAlignment="1">
      <alignment horizontal="center"/>
    </xf>
    <xf numFmtId="164" fontId="0" fillId="0" borderId="2" xfId="0" applyNumberFormat="1" applyBorder="1" applyAlignment="1">
      <alignment horizontal="left" wrapText="1"/>
    </xf>
    <xf numFmtId="164" fontId="0" fillId="0" borderId="21" xfId="0" applyNumberFormat="1" applyBorder="1" applyAlignment="1">
      <alignment horizontal="left" wrapText="1"/>
    </xf>
    <xf numFmtId="0" fontId="0" fillId="0" borderId="31" xfId="0" applyBorder="1" applyAlignment="1">
      <alignment horizontal="center"/>
    </xf>
    <xf numFmtId="0" fontId="0" fillId="0" borderId="3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52" xfId="0" applyBorder="1" applyAlignment="1">
      <alignment horizontal="center"/>
    </xf>
    <xf numFmtId="0" fontId="0" fillId="0" borderId="53" xfId="0" applyBorder="1" applyAlignment="1">
      <alignment horizontal="center"/>
    </xf>
    <xf numFmtId="0" fontId="0" fillId="0" borderId="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6" xfId="0" applyBorder="1" applyAlignment="1">
      <alignment horizontal="center"/>
    </xf>
    <xf numFmtId="0" fontId="0" fillId="0" borderId="23" xfId="0" applyBorder="1" applyAlignment="1">
      <alignment horizontal="justify" vertical="center" wrapText="1"/>
    </xf>
    <xf numFmtId="0" fontId="0" fillId="0" borderId="2" xfId="0" applyBorder="1" applyAlignment="1">
      <alignment horizontal="justify" vertical="center" wrapText="1"/>
    </xf>
    <xf numFmtId="0" fontId="0" fillId="0" borderId="31" xfId="0" applyBorder="1" applyAlignment="1">
      <alignment horizontal="justify" vertical="center"/>
    </xf>
    <xf numFmtId="0" fontId="0" fillId="0" borderId="7" xfId="0" applyBorder="1" applyAlignment="1">
      <alignment horizontal="justify" vertical="center"/>
    </xf>
    <xf numFmtId="0" fontId="2" fillId="0" borderId="26" xfId="0" applyFont="1" applyBorder="1" applyAlignment="1">
      <alignment horizontal="center"/>
    </xf>
    <xf numFmtId="0" fontId="2" fillId="0" borderId="27" xfId="0" applyFont="1" applyBorder="1" applyAlignment="1">
      <alignment horizontal="center"/>
    </xf>
    <xf numFmtId="0" fontId="0" fillId="0" borderId="18" xfId="0" applyBorder="1" applyAlignment="1">
      <alignment horizontal="justify" vertical="top" wrapText="1"/>
    </xf>
    <xf numFmtId="0" fontId="0" fillId="0" borderId="19" xfId="0" applyBorder="1" applyAlignment="1">
      <alignment horizontal="justify" vertical="top" wrapText="1"/>
    </xf>
    <xf numFmtId="0" fontId="0" fillId="0" borderId="2"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center"/>
    </xf>
    <xf numFmtId="0" fontId="0" fillId="0" borderId="23" xfId="0" applyBorder="1" applyAlignment="1">
      <alignment horizontal="justify" vertical="top" wrapText="1"/>
    </xf>
    <xf numFmtId="0" fontId="0" fillId="0" borderId="39" xfId="0" applyBorder="1" applyAlignment="1">
      <alignment horizontal="justify" vertical="top" wrapText="1"/>
    </xf>
    <xf numFmtId="0" fontId="0" fillId="0" borderId="40" xfId="0" applyBorder="1" applyAlignment="1">
      <alignment horizontal="justify" vertical="top" wrapText="1"/>
    </xf>
    <xf numFmtId="0" fontId="0" fillId="0" borderId="29" xfId="0" applyBorder="1" applyAlignment="1">
      <alignment horizontal="justify" vertical="top" wrapText="1"/>
    </xf>
    <xf numFmtId="0" fontId="0" fillId="0" borderId="16" xfId="0" applyBorder="1" applyAlignment="1">
      <alignment horizontal="justify" vertical="top" wrapText="1"/>
    </xf>
    <xf numFmtId="0" fontId="0" fillId="0" borderId="30" xfId="0" applyBorder="1" applyAlignment="1">
      <alignment horizontal="justify"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2" xfId="0" applyFont="1" applyBorder="1" applyAlignment="1">
      <alignment horizontal="left" vertical="top"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 fillId="0" borderId="2" xfId="0" applyFont="1" applyBorder="1" applyAlignment="1">
      <alignment horizontal="justify" vertical="top" wrapText="1"/>
    </xf>
    <xf numFmtId="0" fontId="3" fillId="0" borderId="21" xfId="0" applyFont="1" applyBorder="1" applyAlignment="1">
      <alignment horizontal="justify" vertical="top" wrapText="1"/>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center"/>
    </xf>
    <xf numFmtId="0" fontId="0" fillId="0" borderId="13" xfId="0" applyBorder="1" applyAlignment="1">
      <alignment horizontal="center"/>
    </xf>
    <xf numFmtId="0" fontId="0" fillId="0" borderId="9" xfId="0" applyFont="1" applyBorder="1" applyAlignment="1">
      <alignment horizontal="left" wrapText="1"/>
    </xf>
    <xf numFmtId="0" fontId="0" fillId="0" borderId="6" xfId="0" applyFont="1" applyBorder="1" applyAlignment="1">
      <alignment horizontal="left" wrapText="1"/>
    </xf>
    <xf numFmtId="0" fontId="0" fillId="0" borderId="24" xfId="0" applyFont="1" applyBorder="1" applyAlignment="1">
      <alignment horizontal="left" wrapText="1"/>
    </xf>
    <xf numFmtId="0" fontId="0" fillId="0" borderId="11" xfId="0" applyFont="1" applyBorder="1" applyAlignment="1">
      <alignment horizontal="left" wrapText="1"/>
    </xf>
    <xf numFmtId="0" fontId="0" fillId="0" borderId="1" xfId="0" applyFont="1" applyBorder="1" applyAlignment="1">
      <alignment horizontal="left" wrapText="1"/>
    </xf>
    <xf numFmtId="0" fontId="0" fillId="0" borderId="25" xfId="0" applyFont="1" applyBorder="1" applyAlignment="1">
      <alignment horizontal="left" wrapText="1"/>
    </xf>
    <xf numFmtId="0" fontId="0" fillId="0" borderId="13" xfId="0" applyBorder="1" applyAlignment="1">
      <alignment horizontal="left"/>
    </xf>
    <xf numFmtId="0" fontId="2" fillId="0" borderId="13" xfId="0" applyFont="1" applyBorder="1" applyAlignment="1">
      <alignment horizontal="center"/>
    </xf>
    <xf numFmtId="0" fontId="2" fillId="0" borderId="20"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0" fillId="0" borderId="5" xfId="0" applyBorder="1" applyAlignment="1">
      <alignment horizontal="left"/>
    </xf>
    <xf numFmtId="0" fontId="2" fillId="0" borderId="23"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23" xfId="0" applyBorder="1" applyAlignment="1">
      <alignment horizontal="center" wrapText="1"/>
    </xf>
    <xf numFmtId="0" fontId="0" fillId="0" borderId="2"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0" fontId="0" fillId="0" borderId="40" xfId="0" applyBorder="1" applyAlignment="1">
      <alignment horizontal="left" vertical="top" wrapText="1"/>
    </xf>
    <xf numFmtId="0" fontId="0" fillId="0" borderId="33" xfId="0" applyBorder="1" applyAlignment="1">
      <alignment horizontal="justify" vertical="top" wrapText="1"/>
    </xf>
    <xf numFmtId="0" fontId="0" fillId="0" borderId="18" xfId="0" applyBorder="1" applyAlignment="1">
      <alignment horizontal="left" vertical="top" wrapText="1"/>
    </xf>
    <xf numFmtId="0" fontId="0" fillId="0" borderId="32" xfId="0" applyBorder="1" applyAlignment="1">
      <alignment horizontal="center" wrapText="1"/>
    </xf>
    <xf numFmtId="0" fontId="0" fillId="0" borderId="8" xfId="0" applyBorder="1" applyAlignment="1">
      <alignment horizontal="center" wrapText="1"/>
    </xf>
    <xf numFmtId="0" fontId="0" fillId="0" borderId="8" xfId="0" applyBorder="1" applyAlignment="1">
      <alignment horizontal="left" vertical="top" wrapText="1"/>
    </xf>
    <xf numFmtId="0" fontId="0" fillId="0" borderId="22" xfId="0" applyBorder="1" applyAlignment="1">
      <alignment horizontal="left" vertical="top" wrapText="1"/>
    </xf>
    <xf numFmtId="0" fontId="2" fillId="0" borderId="3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47" xfId="0" applyBorder="1" applyAlignment="1">
      <alignment horizontal="center" wrapText="1"/>
    </xf>
    <xf numFmtId="0" fontId="0" fillId="0" borderId="33" xfId="0" applyBorder="1" applyAlignment="1">
      <alignment horizontal="justify" vertical="center"/>
    </xf>
    <xf numFmtId="0" fontId="0" fillId="0" borderId="18" xfId="0" applyBorder="1" applyAlignment="1">
      <alignment horizontal="justify" vertical="center"/>
    </xf>
    <xf numFmtId="0" fontId="2" fillId="0" borderId="31"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0" fillId="0" borderId="2" xfId="0" applyFont="1" applyBorder="1" applyAlignment="1">
      <alignment horizontal="left" vertical="top" wrapText="1"/>
    </xf>
    <xf numFmtId="0" fontId="0" fillId="0" borderId="21" xfId="0" applyFont="1" applyBorder="1" applyAlignment="1">
      <alignment horizontal="left" vertical="top" wrapText="1"/>
    </xf>
    <xf numFmtId="0" fontId="5" fillId="0" borderId="2" xfId="0" applyFont="1" applyBorder="1" applyAlignment="1">
      <alignment horizontal="left"/>
    </xf>
    <xf numFmtId="0" fontId="5" fillId="0" borderId="21" xfId="0" applyFont="1" applyBorder="1" applyAlignment="1">
      <alignment horizontal="left"/>
    </xf>
    <xf numFmtId="164" fontId="0" fillId="0" borderId="2" xfId="0" applyNumberFormat="1" applyBorder="1" applyAlignment="1">
      <alignment horizontal="left"/>
    </xf>
    <xf numFmtId="0" fontId="8" fillId="0" borderId="2" xfId="0" applyFont="1" applyBorder="1" applyAlignment="1">
      <alignment horizontal="left"/>
    </xf>
    <xf numFmtId="0" fontId="8" fillId="0" borderId="21" xfId="0" applyFont="1" applyBorder="1" applyAlignment="1">
      <alignment horizontal="left"/>
    </xf>
    <xf numFmtId="0" fontId="0" fillId="0" borderId="2" xfId="0" applyBorder="1" applyAlignment="1">
      <alignment vertical="top" wrapText="1"/>
    </xf>
    <xf numFmtId="164" fontId="0" fillId="0" borderId="21" xfId="0" applyNumberFormat="1" applyBorder="1" applyAlignment="1">
      <alignment horizontal="left"/>
    </xf>
    <xf numFmtId="0" fontId="0" fillId="0" borderId="56" xfId="0" applyBorder="1" applyAlignment="1">
      <alignment horizontal="center"/>
    </xf>
    <xf numFmtId="0" fontId="0" fillId="0" borderId="57" xfId="0" applyBorder="1" applyAlignment="1">
      <alignment horizontal="center"/>
    </xf>
    <xf numFmtId="0" fontId="2" fillId="0" borderId="23" xfId="0" applyFont="1" applyBorder="1" applyAlignment="1">
      <alignment horizontal="center" vertical="center" wrapText="1"/>
    </xf>
    <xf numFmtId="0" fontId="0" fillId="0" borderId="23" xfId="0" applyBorder="1" applyAlignment="1">
      <alignment horizontal="center" vertical="top" wrapText="1"/>
    </xf>
    <xf numFmtId="0" fontId="0" fillId="0" borderId="2" xfId="0" applyBorder="1" applyAlignment="1">
      <alignment horizontal="center" vertical="top" wrapText="1"/>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24" xfId="0" applyFont="1" applyBorder="1" applyAlignment="1">
      <alignment horizontal="left" vertical="top" wrapText="1"/>
    </xf>
    <xf numFmtId="0" fontId="3" fillId="0" borderId="9" xfId="0" applyFont="1" applyBorder="1" applyAlignment="1">
      <alignment horizontal="justify" vertical="top" wrapText="1"/>
    </xf>
    <xf numFmtId="0" fontId="3" fillId="0" borderId="6" xfId="0" applyFont="1" applyBorder="1" applyAlignment="1">
      <alignment horizontal="justify" vertical="top" wrapText="1"/>
    </xf>
    <xf numFmtId="0" fontId="3" fillId="0" borderId="10" xfId="0" applyFont="1" applyBorder="1" applyAlignment="1">
      <alignment horizontal="justify" vertical="top" wrapText="1"/>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0" fillId="0" borderId="8" xfId="0" applyBorder="1" applyAlignment="1">
      <alignment horizontal="justify" vertical="top" wrapText="1"/>
    </xf>
    <xf numFmtId="0" fontId="0" fillId="0" borderId="51" xfId="0" applyBorder="1" applyAlignment="1">
      <alignment horizontal="justify" vertical="top" wrapText="1"/>
    </xf>
    <xf numFmtId="164" fontId="0" fillId="0" borderId="9" xfId="0" applyNumberFormat="1" applyBorder="1" applyAlignment="1">
      <alignment horizontal="left"/>
    </xf>
    <xf numFmtId="0" fontId="0" fillId="0" borderId="6" xfId="0" applyBorder="1" applyAlignment="1">
      <alignment horizontal="left"/>
    </xf>
    <xf numFmtId="0" fontId="0" fillId="0" borderId="24" xfId="0" applyBorder="1" applyAlignment="1">
      <alignment horizontal="left"/>
    </xf>
    <xf numFmtId="0" fontId="2" fillId="0" borderId="49" xfId="0" applyFont="1" applyBorder="1" applyAlignment="1">
      <alignment horizontal="center"/>
    </xf>
    <xf numFmtId="0" fontId="0" fillId="0" borderId="47" xfId="0" applyBorder="1" applyAlignment="1">
      <alignment horizontal="center" vertical="top" wrapText="1"/>
    </xf>
    <xf numFmtId="0" fontId="0" fillId="0" borderId="46" xfId="0" applyBorder="1" applyAlignment="1">
      <alignment horizontal="center" vertical="top" wrapText="1"/>
    </xf>
    <xf numFmtId="0" fontId="0" fillId="0" borderId="35" xfId="0" applyBorder="1" applyAlignment="1">
      <alignment horizontal="center" vertical="top" wrapText="1"/>
    </xf>
    <xf numFmtId="0" fontId="0" fillId="0" borderId="14" xfId="0" applyBorder="1" applyAlignment="1">
      <alignment horizontal="center" vertical="top" wrapText="1"/>
    </xf>
    <xf numFmtId="0" fontId="6" fillId="0" borderId="2" xfId="0" applyFont="1" applyBorder="1" applyAlignment="1">
      <alignment horizontal="justify" vertical="top" wrapText="1"/>
    </xf>
    <xf numFmtId="0" fontId="6" fillId="0" borderId="21" xfId="0" applyFont="1" applyBorder="1" applyAlignment="1">
      <alignment horizontal="justify" vertical="top" wrapText="1"/>
    </xf>
    <xf numFmtId="0" fontId="0" fillId="0" borderId="2" xfId="0" applyBorder="1" applyAlignment="1">
      <alignment horizontal="center" vertical="center"/>
    </xf>
    <xf numFmtId="0" fontId="3" fillId="0" borderId="24" xfId="0" applyFont="1" applyBorder="1" applyAlignment="1">
      <alignment horizontal="justify" vertical="top" wrapText="1"/>
    </xf>
    <xf numFmtId="0" fontId="0" fillId="0" borderId="2" xfId="0" applyBorder="1" applyAlignment="1">
      <alignment horizontal="justify" vertical="top"/>
    </xf>
    <xf numFmtId="0" fontId="0" fillId="0" borderId="3" xfId="0" applyBorder="1" applyAlignment="1">
      <alignment horizontal="justify" vertical="top"/>
    </xf>
    <xf numFmtId="0" fontId="0" fillId="0" borderId="4" xfId="0" applyBorder="1" applyAlignment="1">
      <alignment horizontal="justify" vertical="top"/>
    </xf>
    <xf numFmtId="0" fontId="0" fillId="0" borderId="5" xfId="0" applyBorder="1" applyAlignment="1">
      <alignment horizontal="justify" vertical="top"/>
    </xf>
    <xf numFmtId="0" fontId="0" fillId="0" borderId="55" xfId="0"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7"/>
  <sheetViews>
    <sheetView tabSelected="1" topLeftCell="A14" workbookViewId="0">
      <selection activeCell="A13" sqref="A13:H27"/>
    </sheetView>
  </sheetViews>
  <sheetFormatPr baseColWidth="10" defaultRowHeight="14" x14ac:dyDescent="0"/>
  <cols>
    <col min="1" max="1" width="29.1640625" customWidth="1"/>
    <col min="2" max="2" width="12.83203125" customWidth="1"/>
    <col min="3" max="3" width="20.33203125" customWidth="1"/>
    <col min="5" max="5" width="14.5" customWidth="1"/>
    <col min="6" max="6" width="23.5" customWidth="1"/>
    <col min="7" max="7" width="8.5" customWidth="1"/>
    <col min="8" max="8" width="16.83203125" bestFit="1" customWidth="1"/>
    <col min="9" max="9" width="15.83203125" customWidth="1"/>
    <col min="10" max="10" width="13.33203125" bestFit="1" customWidth="1"/>
    <col min="11" max="11" width="12.5" bestFit="1" customWidth="1"/>
  </cols>
  <sheetData>
    <row r="1" spans="1:10" ht="15" thickBot="1"/>
    <row r="2" spans="1:10">
      <c r="A2" s="25" t="s">
        <v>0</v>
      </c>
      <c r="B2" s="111" t="s">
        <v>2</v>
      </c>
      <c r="C2" s="112"/>
      <c r="D2" s="112"/>
      <c r="E2" s="112"/>
      <c r="F2" s="112"/>
      <c r="G2" s="112"/>
      <c r="H2" s="113"/>
    </row>
    <row r="3" spans="1:10">
      <c r="A3" s="26" t="s">
        <v>1</v>
      </c>
      <c r="B3" s="117">
        <v>2015011000214</v>
      </c>
      <c r="C3" s="117"/>
      <c r="D3" s="117"/>
      <c r="E3" s="117"/>
      <c r="F3" s="117"/>
      <c r="G3" s="117"/>
      <c r="H3" s="118"/>
    </row>
    <row r="4" spans="1:10" ht="33" customHeight="1">
      <c r="A4" s="26" t="s">
        <v>3</v>
      </c>
      <c r="B4" s="124" t="s">
        <v>7</v>
      </c>
      <c r="C4" s="124"/>
      <c r="D4" s="124"/>
      <c r="E4" s="124"/>
      <c r="F4" s="124"/>
      <c r="G4" s="124"/>
      <c r="H4" s="125"/>
    </row>
    <row r="5" spans="1:10">
      <c r="A5" s="26" t="s">
        <v>4</v>
      </c>
      <c r="B5" s="119" t="s">
        <v>8</v>
      </c>
      <c r="C5" s="119"/>
      <c r="D5" s="119"/>
      <c r="E5" s="119"/>
      <c r="F5" s="119"/>
      <c r="G5" s="119"/>
      <c r="H5" s="120"/>
    </row>
    <row r="6" spans="1:10">
      <c r="A6" s="26" t="s">
        <v>349</v>
      </c>
      <c r="B6" s="129" t="s">
        <v>350</v>
      </c>
      <c r="C6" s="122"/>
      <c r="D6" s="122"/>
      <c r="E6" s="122"/>
      <c r="F6" s="122"/>
      <c r="G6" s="122"/>
      <c r="H6" s="123"/>
    </row>
    <row r="7" spans="1:10">
      <c r="A7" s="26" t="s">
        <v>14</v>
      </c>
      <c r="B7" s="121">
        <v>29790000000</v>
      </c>
      <c r="C7" s="122"/>
      <c r="D7" s="122"/>
      <c r="E7" s="122"/>
      <c r="F7" s="122"/>
      <c r="G7" s="122"/>
      <c r="H7" s="123"/>
    </row>
    <row r="8" spans="1:10" ht="153" customHeight="1">
      <c r="A8" s="26" t="s">
        <v>5</v>
      </c>
      <c r="B8" s="124" t="s">
        <v>6</v>
      </c>
      <c r="C8" s="124"/>
      <c r="D8" s="124"/>
      <c r="E8" s="124"/>
      <c r="F8" s="124"/>
      <c r="G8" s="124"/>
      <c r="H8" s="125"/>
    </row>
    <row r="9" spans="1:10" ht="28.5" customHeight="1">
      <c r="A9" s="26" t="s">
        <v>9</v>
      </c>
      <c r="B9" s="124" t="s">
        <v>10</v>
      </c>
      <c r="C9" s="124"/>
      <c r="D9" s="124"/>
      <c r="E9" s="124"/>
      <c r="F9" s="124"/>
      <c r="G9" s="124"/>
      <c r="H9" s="125"/>
    </row>
    <row r="10" spans="1:10" ht="18" customHeight="1">
      <c r="A10" s="116" t="s">
        <v>11</v>
      </c>
      <c r="B10" s="124" t="s">
        <v>12</v>
      </c>
      <c r="C10" s="124"/>
      <c r="D10" s="124"/>
      <c r="E10" s="124"/>
      <c r="F10" s="124"/>
      <c r="G10" s="124"/>
      <c r="H10" s="125"/>
    </row>
    <row r="11" spans="1:10" ht="29.25" customHeight="1">
      <c r="A11" s="116"/>
      <c r="B11" s="124" t="s">
        <v>251</v>
      </c>
      <c r="C11" s="124"/>
      <c r="D11" s="124"/>
      <c r="E11" s="124"/>
      <c r="F11" s="124"/>
      <c r="G11" s="124"/>
      <c r="H11" s="125"/>
    </row>
    <row r="12" spans="1:10" ht="21.75" customHeight="1">
      <c r="A12" s="116"/>
      <c r="B12" s="124" t="s">
        <v>13</v>
      </c>
      <c r="C12" s="124"/>
      <c r="D12" s="124"/>
      <c r="E12" s="124"/>
      <c r="F12" s="124"/>
      <c r="G12" s="124"/>
      <c r="H12" s="125"/>
    </row>
    <row r="13" spans="1:10" ht="21.75" customHeight="1">
      <c r="A13" s="76" t="s">
        <v>334</v>
      </c>
      <c r="B13" s="126" t="s">
        <v>335</v>
      </c>
      <c r="C13" s="127"/>
      <c r="D13" s="127"/>
      <c r="E13" s="127"/>
      <c r="F13" s="127"/>
      <c r="G13" s="127"/>
      <c r="H13" s="128"/>
    </row>
    <row r="14" spans="1:10">
      <c r="A14" s="142" t="s">
        <v>47</v>
      </c>
      <c r="B14" s="143"/>
      <c r="C14" s="150" t="s">
        <v>44</v>
      </c>
      <c r="D14" s="151"/>
      <c r="E14" s="151"/>
      <c r="F14" s="152"/>
      <c r="G14" s="22" t="s">
        <v>107</v>
      </c>
      <c r="H14" s="28" t="s">
        <v>17</v>
      </c>
    </row>
    <row r="15" spans="1:10">
      <c r="A15" s="159" t="s">
        <v>48</v>
      </c>
      <c r="B15" s="160"/>
      <c r="C15" s="153" t="s">
        <v>45</v>
      </c>
      <c r="D15" s="154"/>
      <c r="E15" s="154"/>
      <c r="F15" s="155"/>
      <c r="G15" s="24">
        <v>20</v>
      </c>
      <c r="H15" s="29">
        <f>111848000+433093000</f>
        <v>544941000</v>
      </c>
    </row>
    <row r="16" spans="1:10" ht="12.75" customHeight="1">
      <c r="A16" s="161"/>
      <c r="B16" s="162"/>
      <c r="C16" s="156"/>
      <c r="D16" s="157"/>
      <c r="E16" s="157"/>
      <c r="F16" s="158"/>
      <c r="G16" s="20">
        <v>21</v>
      </c>
      <c r="H16" s="29">
        <v>235059000</v>
      </c>
      <c r="I16" s="2"/>
      <c r="J16" s="2"/>
    </row>
    <row r="17" spans="1:11" ht="28.5" customHeight="1">
      <c r="A17" s="163"/>
      <c r="B17" s="164"/>
      <c r="C17" s="144" t="s">
        <v>46</v>
      </c>
      <c r="D17" s="145"/>
      <c r="E17" s="145"/>
      <c r="F17" s="146"/>
      <c r="G17" s="20">
        <v>21</v>
      </c>
      <c r="H17" s="29">
        <v>461342322</v>
      </c>
    </row>
    <row r="18" spans="1:11" ht="30.75" customHeight="1">
      <c r="A18" s="114" t="s">
        <v>252</v>
      </c>
      <c r="B18" s="115"/>
      <c r="C18" s="144" t="s">
        <v>49</v>
      </c>
      <c r="D18" s="145"/>
      <c r="E18" s="145"/>
      <c r="F18" s="146"/>
      <c r="G18" s="20">
        <v>21</v>
      </c>
      <c r="H18" s="29">
        <v>865000000</v>
      </c>
    </row>
    <row r="19" spans="1:11" ht="33.75" customHeight="1">
      <c r="A19" s="114"/>
      <c r="B19" s="115"/>
      <c r="C19" s="144" t="s">
        <v>50</v>
      </c>
      <c r="D19" s="145"/>
      <c r="E19" s="145"/>
      <c r="F19" s="146"/>
      <c r="G19" s="20">
        <v>20</v>
      </c>
      <c r="H19" s="29">
        <v>1869152000</v>
      </c>
      <c r="K19" s="2"/>
    </row>
    <row r="20" spans="1:11" ht="46.5" customHeight="1">
      <c r="A20" s="114" t="s">
        <v>311</v>
      </c>
      <c r="B20" s="115"/>
      <c r="C20" s="144" t="s">
        <v>51</v>
      </c>
      <c r="D20" s="145"/>
      <c r="E20" s="145"/>
      <c r="F20" s="146"/>
      <c r="G20" s="20">
        <v>21</v>
      </c>
      <c r="H20" s="30">
        <v>4460140000</v>
      </c>
    </row>
    <row r="21" spans="1:11" ht="51.75" customHeight="1" thickBot="1">
      <c r="A21" s="140"/>
      <c r="B21" s="141"/>
      <c r="C21" s="147" t="s">
        <v>52</v>
      </c>
      <c r="D21" s="148"/>
      <c r="E21" s="148"/>
      <c r="F21" s="149"/>
      <c r="G21" s="62">
        <v>21</v>
      </c>
      <c r="H21" s="63">
        <v>21354365678</v>
      </c>
    </row>
    <row r="22" spans="1:11" ht="15" thickBot="1"/>
    <row r="23" spans="1:11">
      <c r="A23" s="130" t="s">
        <v>224</v>
      </c>
      <c r="B23" s="131"/>
      <c r="C23" s="134" t="s">
        <v>226</v>
      </c>
      <c r="D23" s="135"/>
      <c r="E23" s="135"/>
      <c r="F23" s="135"/>
      <c r="G23" s="135"/>
      <c r="H23" s="136"/>
    </row>
    <row r="24" spans="1:11" ht="15" thickBot="1">
      <c r="A24" s="132"/>
      <c r="B24" s="133"/>
      <c r="C24" s="137"/>
      <c r="D24" s="138"/>
      <c r="E24" s="138"/>
      <c r="F24" s="138"/>
      <c r="G24" s="138"/>
      <c r="H24" s="139"/>
    </row>
    <row r="26" spans="1:11">
      <c r="A26" s="70" t="s">
        <v>253</v>
      </c>
      <c r="G26">
        <v>20</v>
      </c>
      <c r="H26" s="2">
        <f>H15+H19</f>
        <v>2414093000</v>
      </c>
      <c r="J26" s="2"/>
    </row>
    <row r="27" spans="1:11">
      <c r="G27">
        <v>21</v>
      </c>
      <c r="H27" s="2">
        <f>H16+H17+H18+H20+H21</f>
        <v>27375907000</v>
      </c>
      <c r="I27" s="2"/>
      <c r="J27" s="2"/>
    </row>
  </sheetData>
  <mergeCells count="26">
    <mergeCell ref="A23:B24"/>
    <mergeCell ref="C23:H24"/>
    <mergeCell ref="A20:B21"/>
    <mergeCell ref="A14:B14"/>
    <mergeCell ref="C17:F17"/>
    <mergeCell ref="C18:F18"/>
    <mergeCell ref="C19:F19"/>
    <mergeCell ref="C20:F20"/>
    <mergeCell ref="C21:F21"/>
    <mergeCell ref="C14:F14"/>
    <mergeCell ref="C15:F16"/>
    <mergeCell ref="A15:B17"/>
    <mergeCell ref="B2:H2"/>
    <mergeCell ref="A18:B19"/>
    <mergeCell ref="A10:A12"/>
    <mergeCell ref="B3:H3"/>
    <mergeCell ref="B5:H5"/>
    <mergeCell ref="B7:H7"/>
    <mergeCell ref="B8:H8"/>
    <mergeCell ref="B4:H4"/>
    <mergeCell ref="B9:H9"/>
    <mergeCell ref="B10:H10"/>
    <mergeCell ref="B11:H11"/>
    <mergeCell ref="B12:H12"/>
    <mergeCell ref="B13:H13"/>
    <mergeCell ref="B6:H6"/>
  </mergeCells>
  <phoneticPr fontId="9" type="noConversion"/>
  <pageMargins left="0.51181102362204722" right="0.51181102362204722" top="0.55118110236220474" bottom="0.55118110236220474" header="0.31496062992125984" footer="0.31496062992125984"/>
  <pageSetup scale="87"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7"/>
  <sheetViews>
    <sheetView topLeftCell="A10" workbookViewId="0">
      <selection activeCell="C26" sqref="A2:H27"/>
    </sheetView>
  </sheetViews>
  <sheetFormatPr baseColWidth="10" defaultRowHeight="14" x14ac:dyDescent="0"/>
  <cols>
    <col min="1" max="1" width="29.1640625" customWidth="1"/>
    <col min="2" max="2" width="15.5" customWidth="1"/>
    <col min="3" max="3" width="20.33203125" customWidth="1"/>
    <col min="5" max="5" width="17.6640625" customWidth="1"/>
    <col min="6" max="6" width="24.1640625" customWidth="1"/>
    <col min="7" max="7" width="8.1640625" customWidth="1"/>
    <col min="8" max="8" width="16.83203125" bestFit="1" customWidth="1"/>
    <col min="10" max="10" width="12.5" bestFit="1" customWidth="1"/>
  </cols>
  <sheetData>
    <row r="1" spans="1:8" ht="15" thickBot="1"/>
    <row r="2" spans="1:8" ht="36" customHeight="1">
      <c r="A2" s="25" t="s">
        <v>0</v>
      </c>
      <c r="B2" s="211" t="s">
        <v>125</v>
      </c>
      <c r="C2" s="212"/>
      <c r="D2" s="212"/>
      <c r="E2" s="212"/>
      <c r="F2" s="212"/>
      <c r="G2" s="212"/>
      <c r="H2" s="213"/>
    </row>
    <row r="3" spans="1:8">
      <c r="A3" s="26" t="s">
        <v>1</v>
      </c>
      <c r="B3" s="117">
        <v>2015011000211</v>
      </c>
      <c r="C3" s="117"/>
      <c r="D3" s="117"/>
      <c r="E3" s="117"/>
      <c r="F3" s="117"/>
      <c r="G3" s="117"/>
      <c r="H3" s="118"/>
    </row>
    <row r="4" spans="1:8" ht="33" customHeight="1">
      <c r="A4" s="26" t="s">
        <v>3</v>
      </c>
      <c r="B4" s="124" t="s">
        <v>74</v>
      </c>
      <c r="C4" s="124"/>
      <c r="D4" s="124"/>
      <c r="E4" s="124"/>
      <c r="F4" s="124"/>
      <c r="G4" s="124"/>
      <c r="H4" s="125"/>
    </row>
    <row r="5" spans="1:8">
      <c r="A5" s="26" t="s">
        <v>4</v>
      </c>
      <c r="B5" s="119" t="s">
        <v>8</v>
      </c>
      <c r="C5" s="119"/>
      <c r="D5" s="119"/>
      <c r="E5" s="119"/>
      <c r="F5" s="119"/>
      <c r="G5" s="119"/>
      <c r="H5" s="120"/>
    </row>
    <row r="6" spans="1:8">
      <c r="A6" s="26" t="s">
        <v>349</v>
      </c>
      <c r="B6" s="129" t="s">
        <v>350</v>
      </c>
      <c r="C6" s="122"/>
      <c r="D6" s="122"/>
      <c r="E6" s="122"/>
      <c r="F6" s="122"/>
      <c r="G6" s="122"/>
      <c r="H6" s="123"/>
    </row>
    <row r="7" spans="1:8">
      <c r="A7" s="26" t="s">
        <v>14</v>
      </c>
      <c r="B7" s="121">
        <v>6481000000</v>
      </c>
      <c r="C7" s="122"/>
      <c r="D7" s="122"/>
      <c r="E7" s="122"/>
      <c r="F7" s="122"/>
      <c r="G7" s="122"/>
      <c r="H7" s="123"/>
    </row>
    <row r="8" spans="1:8" ht="126" customHeight="1">
      <c r="A8" s="47" t="s">
        <v>5</v>
      </c>
      <c r="B8" s="219" t="s">
        <v>126</v>
      </c>
      <c r="C8" s="219"/>
      <c r="D8" s="219"/>
      <c r="E8" s="219"/>
      <c r="F8" s="219"/>
      <c r="G8" s="219"/>
      <c r="H8" s="220"/>
    </row>
    <row r="9" spans="1:8" ht="43.5" customHeight="1">
      <c r="A9" s="26" t="s">
        <v>9</v>
      </c>
      <c r="B9" s="124" t="s">
        <v>257</v>
      </c>
      <c r="C9" s="124"/>
      <c r="D9" s="124"/>
      <c r="E9" s="124"/>
      <c r="F9" s="124"/>
      <c r="G9" s="124"/>
      <c r="H9" s="125"/>
    </row>
    <row r="10" spans="1:8" ht="23.25" customHeight="1">
      <c r="A10" s="116" t="s">
        <v>11</v>
      </c>
      <c r="B10" s="124" t="s">
        <v>127</v>
      </c>
      <c r="C10" s="124"/>
      <c r="D10" s="124"/>
      <c r="E10" s="124"/>
      <c r="F10" s="124"/>
      <c r="G10" s="124"/>
      <c r="H10" s="125"/>
    </row>
    <row r="11" spans="1:8" ht="30" customHeight="1">
      <c r="A11" s="116"/>
      <c r="B11" s="124" t="s">
        <v>128</v>
      </c>
      <c r="C11" s="124"/>
      <c r="D11" s="124"/>
      <c r="E11" s="124"/>
      <c r="F11" s="124"/>
      <c r="G11" s="124"/>
      <c r="H11" s="125"/>
    </row>
    <row r="12" spans="1:8" ht="37.5" customHeight="1">
      <c r="A12" s="116"/>
      <c r="B12" s="124" t="s">
        <v>129</v>
      </c>
      <c r="C12" s="124"/>
      <c r="D12" s="124"/>
      <c r="E12" s="124"/>
      <c r="F12" s="124"/>
      <c r="G12" s="124"/>
      <c r="H12" s="125"/>
    </row>
    <row r="13" spans="1:8" ht="31.5" customHeight="1">
      <c r="A13" s="116"/>
      <c r="B13" s="124" t="s">
        <v>130</v>
      </c>
      <c r="C13" s="124"/>
      <c r="D13" s="124"/>
      <c r="E13" s="124"/>
      <c r="F13" s="124"/>
      <c r="G13" s="124"/>
      <c r="H13" s="125"/>
    </row>
    <row r="14" spans="1:8" ht="21.75" customHeight="1">
      <c r="A14" s="76" t="s">
        <v>334</v>
      </c>
      <c r="B14" s="126" t="s">
        <v>339</v>
      </c>
      <c r="C14" s="127"/>
      <c r="D14" s="127"/>
      <c r="E14" s="127"/>
      <c r="F14" s="127"/>
      <c r="G14" s="127"/>
      <c r="H14" s="128"/>
    </row>
    <row r="15" spans="1:8">
      <c r="A15" s="142" t="s">
        <v>47</v>
      </c>
      <c r="B15" s="143"/>
      <c r="C15" s="150" t="s">
        <v>44</v>
      </c>
      <c r="D15" s="151"/>
      <c r="E15" s="151"/>
      <c r="F15" s="152"/>
      <c r="G15" s="22" t="s">
        <v>107</v>
      </c>
      <c r="H15" s="43" t="s">
        <v>17</v>
      </c>
    </row>
    <row r="16" spans="1:8" ht="33" customHeight="1">
      <c r="A16" s="114" t="s">
        <v>131</v>
      </c>
      <c r="B16" s="115"/>
      <c r="C16" s="205" t="s">
        <v>135</v>
      </c>
      <c r="D16" s="205"/>
      <c r="E16" s="205"/>
      <c r="F16" s="205"/>
      <c r="G16" s="36">
        <v>20</v>
      </c>
      <c r="H16" s="29">
        <v>1165105000</v>
      </c>
    </row>
    <row r="17" spans="1:10" ht="42.75" customHeight="1">
      <c r="A17" s="114"/>
      <c r="B17" s="115"/>
      <c r="C17" s="205" t="s">
        <v>136</v>
      </c>
      <c r="D17" s="205"/>
      <c r="E17" s="205"/>
      <c r="F17" s="205"/>
      <c r="G17" s="21">
        <v>20</v>
      </c>
      <c r="H17" s="29">
        <v>815895000</v>
      </c>
      <c r="J17" s="2"/>
    </row>
    <row r="18" spans="1:10" ht="27" customHeight="1">
      <c r="A18" s="114" t="s">
        <v>132</v>
      </c>
      <c r="B18" s="115"/>
      <c r="C18" s="205" t="s">
        <v>137</v>
      </c>
      <c r="D18" s="205"/>
      <c r="E18" s="205"/>
      <c r="F18" s="205"/>
      <c r="G18" s="21">
        <v>21</v>
      </c>
      <c r="H18" s="29">
        <v>50000000</v>
      </c>
    </row>
    <row r="19" spans="1:10" ht="31.5" customHeight="1">
      <c r="A19" s="114"/>
      <c r="B19" s="115"/>
      <c r="C19" s="205" t="s">
        <v>72</v>
      </c>
      <c r="D19" s="205"/>
      <c r="E19" s="205"/>
      <c r="F19" s="205"/>
      <c r="G19" s="21">
        <v>21</v>
      </c>
      <c r="H19" s="29">
        <v>50000000</v>
      </c>
    </row>
    <row r="20" spans="1:10" ht="36.75" customHeight="1">
      <c r="A20" s="208" t="s">
        <v>133</v>
      </c>
      <c r="B20" s="124"/>
      <c r="C20" s="205" t="s">
        <v>138</v>
      </c>
      <c r="D20" s="205"/>
      <c r="E20" s="205"/>
      <c r="F20" s="205"/>
      <c r="G20" s="21">
        <v>21</v>
      </c>
      <c r="H20" s="44">
        <v>2500000000</v>
      </c>
    </row>
    <row r="21" spans="1:10" ht="33" customHeight="1">
      <c r="A21" s="208"/>
      <c r="B21" s="124"/>
      <c r="C21" s="205" t="s">
        <v>139</v>
      </c>
      <c r="D21" s="205"/>
      <c r="E21" s="205"/>
      <c r="F21" s="205"/>
      <c r="G21" s="21">
        <v>21</v>
      </c>
      <c r="H21" s="44">
        <v>700000000</v>
      </c>
    </row>
    <row r="22" spans="1:10">
      <c r="A22" s="249" t="s">
        <v>134</v>
      </c>
      <c r="B22" s="250"/>
      <c r="C22" s="205" t="s">
        <v>140</v>
      </c>
      <c r="D22" s="205"/>
      <c r="E22" s="205"/>
      <c r="F22" s="205"/>
      <c r="G22" s="1">
        <v>21</v>
      </c>
      <c r="H22" s="48">
        <v>700000000</v>
      </c>
    </row>
    <row r="23" spans="1:10" ht="37.5" customHeight="1" thickBot="1">
      <c r="A23" s="251"/>
      <c r="B23" s="252"/>
      <c r="C23" s="253" t="s">
        <v>141</v>
      </c>
      <c r="D23" s="253"/>
      <c r="E23" s="253"/>
      <c r="F23" s="253"/>
      <c r="G23" s="49">
        <v>21</v>
      </c>
      <c r="H23" s="46">
        <v>500000000</v>
      </c>
    </row>
    <row r="24" spans="1:10">
      <c r="H24" s="2"/>
    </row>
    <row r="25" spans="1:10" ht="15" thickBot="1"/>
    <row r="26" spans="1:10">
      <c r="A26" s="130" t="s">
        <v>224</v>
      </c>
      <c r="B26" s="131"/>
      <c r="C26" s="134" t="s">
        <v>230</v>
      </c>
      <c r="D26" s="135"/>
      <c r="E26" s="135"/>
      <c r="F26" s="135"/>
      <c r="G26" s="135"/>
      <c r="H26" s="136"/>
    </row>
    <row r="27" spans="1:10" ht="15" thickBot="1">
      <c r="A27" s="132"/>
      <c r="B27" s="133"/>
      <c r="C27" s="137"/>
      <c r="D27" s="138"/>
      <c r="E27" s="138"/>
      <c r="F27" s="138"/>
      <c r="G27" s="138"/>
      <c r="H27" s="139"/>
    </row>
  </sheetData>
  <mergeCells count="30">
    <mergeCell ref="B14:H14"/>
    <mergeCell ref="B6:H6"/>
    <mergeCell ref="B8:H8"/>
    <mergeCell ref="A26:B27"/>
    <mergeCell ref="C26:H27"/>
    <mergeCell ref="B9:H9"/>
    <mergeCell ref="A10:A13"/>
    <mergeCell ref="B10:H10"/>
    <mergeCell ref="B11:H11"/>
    <mergeCell ref="B13:H13"/>
    <mergeCell ref="B12:H12"/>
    <mergeCell ref="C22:F22"/>
    <mergeCell ref="A16:B17"/>
    <mergeCell ref="A15:B15"/>
    <mergeCell ref="C15:F15"/>
    <mergeCell ref="C23:F23"/>
    <mergeCell ref="B2:H2"/>
    <mergeCell ref="B3:H3"/>
    <mergeCell ref="B4:H4"/>
    <mergeCell ref="B5:H5"/>
    <mergeCell ref="B7:H7"/>
    <mergeCell ref="A22:B23"/>
    <mergeCell ref="A20:B21"/>
    <mergeCell ref="C20:F20"/>
    <mergeCell ref="C21:F21"/>
    <mergeCell ref="C16:F16"/>
    <mergeCell ref="C17:F17"/>
    <mergeCell ref="A18:B19"/>
    <mergeCell ref="C18:F18"/>
    <mergeCell ref="C19:F19"/>
  </mergeCells>
  <pageMargins left="0.51181102362204722" right="0.51181102362204722" top="0.35433070866141736" bottom="0.35433070866141736" header="0.31496062992125984" footer="0.31496062992125984"/>
  <pageSetup scale="73"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7"/>
  <sheetViews>
    <sheetView topLeftCell="A26" workbookViewId="0">
      <selection activeCell="J34" sqref="J34:K37"/>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4.1640625" customWidth="1"/>
    <col min="7" max="7" width="8.1640625" customWidth="1"/>
    <col min="8" max="8" width="16.83203125" bestFit="1" customWidth="1"/>
    <col min="10" max="10" width="15.33203125" customWidth="1"/>
    <col min="11" max="11" width="13.33203125" bestFit="1" customWidth="1"/>
  </cols>
  <sheetData>
    <row r="1" spans="1:8" ht="15" thickBot="1"/>
    <row r="2" spans="1:8" ht="36" customHeight="1">
      <c r="A2" s="25" t="s">
        <v>0</v>
      </c>
      <c r="B2" s="211" t="s">
        <v>143</v>
      </c>
      <c r="C2" s="212"/>
      <c r="D2" s="212"/>
      <c r="E2" s="212"/>
      <c r="F2" s="212"/>
      <c r="G2" s="212"/>
      <c r="H2" s="213"/>
    </row>
    <row r="3" spans="1:8">
      <c r="A3" s="26" t="s">
        <v>1</v>
      </c>
      <c r="B3" s="117">
        <v>2015011000206</v>
      </c>
      <c r="C3" s="117"/>
      <c r="D3" s="117"/>
      <c r="E3" s="117"/>
      <c r="F3" s="117"/>
      <c r="G3" s="117"/>
      <c r="H3" s="118"/>
    </row>
    <row r="4" spans="1:8" ht="33" customHeight="1">
      <c r="A4" s="26" t="s">
        <v>3</v>
      </c>
      <c r="B4" s="124" t="s">
        <v>7</v>
      </c>
      <c r="C4" s="124"/>
      <c r="D4" s="124"/>
      <c r="E4" s="124"/>
      <c r="F4" s="124"/>
      <c r="G4" s="124"/>
      <c r="H4" s="124"/>
    </row>
    <row r="5" spans="1:8">
      <c r="A5" s="26" t="s">
        <v>4</v>
      </c>
      <c r="B5" s="119" t="s">
        <v>75</v>
      </c>
      <c r="C5" s="119"/>
      <c r="D5" s="119"/>
      <c r="E5" s="119"/>
      <c r="F5" s="119"/>
      <c r="G5" s="119"/>
      <c r="H5" s="120"/>
    </row>
    <row r="6" spans="1:8">
      <c r="A6" s="26" t="s">
        <v>349</v>
      </c>
      <c r="B6" s="129" t="s">
        <v>351</v>
      </c>
      <c r="C6" s="122"/>
      <c r="D6" s="122"/>
      <c r="E6" s="122"/>
      <c r="F6" s="122"/>
      <c r="G6" s="122"/>
      <c r="H6" s="123"/>
    </row>
    <row r="7" spans="1:8">
      <c r="A7" s="26" t="s">
        <v>14</v>
      </c>
      <c r="B7" s="121">
        <v>4531000000</v>
      </c>
      <c r="C7" s="122"/>
      <c r="D7" s="122"/>
      <c r="E7" s="122"/>
      <c r="F7" s="122"/>
      <c r="G7" s="122"/>
      <c r="H7" s="123"/>
    </row>
    <row r="8" spans="1:8" ht="208.5" customHeight="1">
      <c r="A8" s="47" t="s">
        <v>5</v>
      </c>
      <c r="B8" s="219" t="s">
        <v>144</v>
      </c>
      <c r="C8" s="219"/>
      <c r="D8" s="219"/>
      <c r="E8" s="219"/>
      <c r="F8" s="219"/>
      <c r="G8" s="219"/>
      <c r="H8" s="220"/>
    </row>
    <row r="9" spans="1:8" ht="43.5" customHeight="1">
      <c r="A9" s="26" t="s">
        <v>9</v>
      </c>
      <c r="B9" s="124" t="s">
        <v>145</v>
      </c>
      <c r="C9" s="124"/>
      <c r="D9" s="124"/>
      <c r="E9" s="124"/>
      <c r="F9" s="124"/>
      <c r="G9" s="124"/>
      <c r="H9" s="125"/>
    </row>
    <row r="10" spans="1:8" ht="23.25" customHeight="1">
      <c r="A10" s="260" t="s">
        <v>11</v>
      </c>
      <c r="B10" s="124" t="s">
        <v>146</v>
      </c>
      <c r="C10" s="124"/>
      <c r="D10" s="124"/>
      <c r="E10" s="124"/>
      <c r="F10" s="124"/>
      <c r="G10" s="124"/>
      <c r="H10" s="125"/>
    </row>
    <row r="11" spans="1:8">
      <c r="A11" s="261"/>
      <c r="B11" s="124" t="s">
        <v>147</v>
      </c>
      <c r="C11" s="124"/>
      <c r="D11" s="124"/>
      <c r="E11" s="124"/>
      <c r="F11" s="124"/>
      <c r="G11" s="124"/>
      <c r="H11" s="125"/>
    </row>
    <row r="12" spans="1:8">
      <c r="A12" s="261"/>
      <c r="B12" s="124" t="s">
        <v>148</v>
      </c>
      <c r="C12" s="124"/>
      <c r="D12" s="124"/>
      <c r="E12" s="124"/>
      <c r="F12" s="124"/>
      <c r="G12" s="124"/>
      <c r="H12" s="125"/>
    </row>
    <row r="13" spans="1:8" ht="31.5" customHeight="1">
      <c r="A13" s="261"/>
      <c r="B13" s="124" t="s">
        <v>149</v>
      </c>
      <c r="C13" s="124"/>
      <c r="D13" s="124"/>
      <c r="E13" s="124"/>
      <c r="F13" s="124"/>
      <c r="G13" s="124"/>
      <c r="H13" s="125"/>
    </row>
    <row r="14" spans="1:8">
      <c r="A14" s="262"/>
      <c r="B14" s="144" t="s">
        <v>150</v>
      </c>
      <c r="C14" s="145"/>
      <c r="D14" s="145"/>
      <c r="E14" s="145"/>
      <c r="F14" s="145"/>
      <c r="G14" s="145"/>
      <c r="H14" s="259"/>
    </row>
    <row r="15" spans="1:8" ht="21.75" customHeight="1">
      <c r="A15" s="76" t="s">
        <v>334</v>
      </c>
      <c r="B15" s="126" t="s">
        <v>340</v>
      </c>
      <c r="C15" s="127"/>
      <c r="D15" s="127"/>
      <c r="E15" s="127"/>
      <c r="F15" s="127"/>
      <c r="G15" s="127"/>
      <c r="H15" s="128"/>
    </row>
    <row r="16" spans="1:8" ht="15" thickBot="1">
      <c r="A16" s="266" t="s">
        <v>47</v>
      </c>
      <c r="B16" s="169"/>
      <c r="C16" s="171" t="s">
        <v>44</v>
      </c>
      <c r="D16" s="172"/>
      <c r="E16" s="172"/>
      <c r="F16" s="177"/>
      <c r="G16" s="32" t="s">
        <v>107</v>
      </c>
      <c r="H16" s="50" t="s">
        <v>17</v>
      </c>
    </row>
    <row r="17" spans="1:11" ht="33" customHeight="1">
      <c r="A17" s="254" t="s">
        <v>258</v>
      </c>
      <c r="B17" s="203"/>
      <c r="C17" s="255" t="s">
        <v>155</v>
      </c>
      <c r="D17" s="255"/>
      <c r="E17" s="255"/>
      <c r="F17" s="255"/>
      <c r="G17" s="51">
        <v>20</v>
      </c>
      <c r="H17" s="52">
        <v>491000000</v>
      </c>
    </row>
    <row r="18" spans="1:11">
      <c r="A18" s="208"/>
      <c r="B18" s="124"/>
      <c r="C18" s="153" t="s">
        <v>156</v>
      </c>
      <c r="D18" s="154"/>
      <c r="E18" s="154"/>
      <c r="F18" s="155"/>
      <c r="G18" s="99">
        <v>21</v>
      </c>
      <c r="H18" s="29">
        <v>128093000</v>
      </c>
      <c r="J18" s="2"/>
    </row>
    <row r="19" spans="1:11" ht="13.5" customHeight="1">
      <c r="A19" s="208"/>
      <c r="B19" s="124"/>
      <c r="C19" s="156"/>
      <c r="D19" s="157"/>
      <c r="E19" s="157"/>
      <c r="F19" s="158"/>
      <c r="G19" s="99">
        <v>20</v>
      </c>
      <c r="H19" s="29">
        <v>479807000</v>
      </c>
      <c r="J19" s="2"/>
    </row>
    <row r="20" spans="1:11" ht="42.75" customHeight="1" thickBot="1">
      <c r="A20" s="209"/>
      <c r="B20" s="210"/>
      <c r="C20" s="253" t="s">
        <v>157</v>
      </c>
      <c r="D20" s="253"/>
      <c r="E20" s="253"/>
      <c r="F20" s="253"/>
      <c r="G20" s="101">
        <v>20</v>
      </c>
      <c r="H20" s="42">
        <v>406300000</v>
      </c>
      <c r="J20" s="2"/>
      <c r="K20" s="2"/>
    </row>
    <row r="21" spans="1:11" ht="36.75" customHeight="1">
      <c r="A21" s="264" t="s">
        <v>151</v>
      </c>
      <c r="B21" s="265"/>
      <c r="C21" s="255" t="s">
        <v>158</v>
      </c>
      <c r="D21" s="255"/>
      <c r="E21" s="255"/>
      <c r="F21" s="255"/>
      <c r="G21" s="102">
        <v>21</v>
      </c>
      <c r="H21" s="52">
        <v>640000000</v>
      </c>
    </row>
    <row r="22" spans="1:11" ht="31.5" customHeight="1" thickBot="1">
      <c r="A22" s="140"/>
      <c r="B22" s="141"/>
      <c r="C22" s="253" t="s">
        <v>159</v>
      </c>
      <c r="D22" s="253"/>
      <c r="E22" s="253"/>
      <c r="F22" s="253"/>
      <c r="G22" s="101">
        <v>21</v>
      </c>
      <c r="H22" s="42">
        <v>360000000</v>
      </c>
    </row>
    <row r="23" spans="1:11" ht="36.75" customHeight="1">
      <c r="A23" s="254" t="s">
        <v>152</v>
      </c>
      <c r="B23" s="203"/>
      <c r="C23" s="255" t="s">
        <v>369</v>
      </c>
      <c r="D23" s="255"/>
      <c r="E23" s="255"/>
      <c r="F23" s="255"/>
      <c r="G23" s="102">
        <v>21</v>
      </c>
      <c r="H23" s="104">
        <v>1097908520</v>
      </c>
    </row>
    <row r="24" spans="1:11" ht="36.75" customHeight="1">
      <c r="A24" s="208"/>
      <c r="B24" s="124"/>
      <c r="C24" s="205" t="s">
        <v>160</v>
      </c>
      <c r="D24" s="205"/>
      <c r="E24" s="205"/>
      <c r="F24" s="205"/>
      <c r="G24" s="99">
        <v>21</v>
      </c>
      <c r="H24" s="44">
        <v>97000000</v>
      </c>
    </row>
    <row r="25" spans="1:11" ht="33" customHeight="1" thickBot="1">
      <c r="A25" s="209"/>
      <c r="B25" s="210"/>
      <c r="C25" s="253" t="s">
        <v>161</v>
      </c>
      <c r="D25" s="253"/>
      <c r="E25" s="253"/>
      <c r="F25" s="253"/>
      <c r="G25" s="101">
        <v>21</v>
      </c>
      <c r="H25" s="46">
        <v>141091480</v>
      </c>
    </row>
    <row r="26" spans="1:11">
      <c r="A26" s="256" t="s">
        <v>153</v>
      </c>
      <c r="B26" s="257"/>
      <c r="C26" s="258" t="s">
        <v>71</v>
      </c>
      <c r="D26" s="258"/>
      <c r="E26" s="258"/>
      <c r="F26" s="258"/>
      <c r="G26" s="98">
        <v>20</v>
      </c>
      <c r="H26" s="103">
        <v>165500000</v>
      </c>
    </row>
    <row r="27" spans="1:11" ht="30.75" customHeight="1">
      <c r="A27" s="249"/>
      <c r="B27" s="250"/>
      <c r="C27" s="205" t="s">
        <v>72</v>
      </c>
      <c r="D27" s="205"/>
      <c r="E27" s="205"/>
      <c r="F27" s="205"/>
      <c r="G27" s="15">
        <v>20</v>
      </c>
      <c r="H27" s="44">
        <v>110100000</v>
      </c>
    </row>
    <row r="28" spans="1:11" ht="15.75" customHeight="1">
      <c r="A28" s="197" t="s">
        <v>354</v>
      </c>
      <c r="B28" s="198"/>
      <c r="C28" s="205" t="s">
        <v>162</v>
      </c>
      <c r="D28" s="205"/>
      <c r="E28" s="205"/>
      <c r="F28" s="205"/>
      <c r="G28" s="15">
        <v>20</v>
      </c>
      <c r="H28" s="48">
        <v>108000000</v>
      </c>
    </row>
    <row r="29" spans="1:11" ht="15" thickBot="1">
      <c r="A29" s="197"/>
      <c r="B29" s="198"/>
      <c r="C29" s="253" t="s">
        <v>163</v>
      </c>
      <c r="D29" s="253"/>
      <c r="E29" s="253"/>
      <c r="F29" s="253"/>
      <c r="G29" s="53">
        <v>20</v>
      </c>
      <c r="H29" s="46">
        <v>306200000</v>
      </c>
    </row>
    <row r="30" spans="1:11">
      <c r="H30" s="2"/>
    </row>
    <row r="32" spans="1:11" ht="15" thickBot="1"/>
    <row r="33" spans="1:11">
      <c r="A33" s="130" t="s">
        <v>224</v>
      </c>
      <c r="B33" s="131"/>
      <c r="C33" s="263" t="s">
        <v>259</v>
      </c>
      <c r="D33" s="135"/>
      <c r="E33" s="135"/>
      <c r="F33" s="135"/>
      <c r="G33" s="135"/>
      <c r="H33" s="136"/>
    </row>
    <row r="34" spans="1:11" ht="15" thickBot="1">
      <c r="A34" s="132"/>
      <c r="B34" s="133"/>
      <c r="C34" s="137"/>
      <c r="D34" s="138"/>
      <c r="E34" s="138"/>
      <c r="F34" s="138"/>
      <c r="G34" s="138"/>
      <c r="H34" s="139"/>
      <c r="J34" s="88"/>
      <c r="K34" s="88"/>
    </row>
    <row r="35" spans="1:11">
      <c r="F35" s="134" t="s">
        <v>107</v>
      </c>
      <c r="G35" s="59">
        <v>20</v>
      </c>
      <c r="H35" s="93">
        <f>H17+H19+H20+H26+H27+H28+H29</f>
        <v>2066907000</v>
      </c>
      <c r="J35" s="109"/>
      <c r="K35" s="109"/>
    </row>
    <row r="36" spans="1:11" ht="15" thickBot="1">
      <c r="F36" s="137"/>
      <c r="G36" s="56">
        <v>21</v>
      </c>
      <c r="H36" s="31">
        <f>H25+H24+H23+H22+H21+H18</f>
        <v>2464093000</v>
      </c>
      <c r="J36" s="109"/>
      <c r="K36" s="109"/>
    </row>
    <row r="37" spans="1:11">
      <c r="J37" s="88"/>
      <c r="K37" s="88"/>
    </row>
  </sheetData>
  <mergeCells count="37">
    <mergeCell ref="B2:H2"/>
    <mergeCell ref="B3:H3"/>
    <mergeCell ref="B4:H4"/>
    <mergeCell ref="B5:H5"/>
    <mergeCell ref="B7:H7"/>
    <mergeCell ref="B6:H6"/>
    <mergeCell ref="B8:H8"/>
    <mergeCell ref="A33:B34"/>
    <mergeCell ref="C33:H34"/>
    <mergeCell ref="C17:F17"/>
    <mergeCell ref="A21:B22"/>
    <mergeCell ref="C21:F21"/>
    <mergeCell ref="C22:F22"/>
    <mergeCell ref="B9:H9"/>
    <mergeCell ref="B10:H10"/>
    <mergeCell ref="B11:H11"/>
    <mergeCell ref="A16:B16"/>
    <mergeCell ref="C16:F16"/>
    <mergeCell ref="B12:H12"/>
    <mergeCell ref="B13:H13"/>
    <mergeCell ref="C29:F29"/>
    <mergeCell ref="A28:B29"/>
    <mergeCell ref="C18:F19"/>
    <mergeCell ref="B14:H14"/>
    <mergeCell ref="C20:F20"/>
    <mergeCell ref="A17:B20"/>
    <mergeCell ref="C24:F24"/>
    <mergeCell ref="A10:A14"/>
    <mergeCell ref="B15:H15"/>
    <mergeCell ref="F35:F36"/>
    <mergeCell ref="C28:F28"/>
    <mergeCell ref="A23:B25"/>
    <mergeCell ref="C23:F23"/>
    <mergeCell ref="C25:F25"/>
    <mergeCell ref="A26:B27"/>
    <mergeCell ref="C26:F26"/>
    <mergeCell ref="C27:F27"/>
  </mergeCells>
  <pageMargins left="0.51181102362204722" right="0.51181102362204722" top="0.55118110236220474" bottom="0.35433070866141736" header="0.31496062992125984" footer="0.31496062992125984"/>
  <pageSetup scale="70" fitToHeight="2"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
  <sheetViews>
    <sheetView workbookViewId="0">
      <selection activeCell="A10" sqref="A10:B12"/>
    </sheetView>
  </sheetViews>
  <sheetFormatPr baseColWidth="10" defaultRowHeight="14" x14ac:dyDescent="0"/>
  <cols>
    <col min="1" max="1" width="34.5" customWidth="1"/>
    <col min="8" max="8" width="20" customWidth="1"/>
  </cols>
  <sheetData>
    <row r="1" spans="1:8">
      <c r="A1" s="25" t="s">
        <v>0</v>
      </c>
      <c r="B1" s="203" t="s">
        <v>143</v>
      </c>
      <c r="C1" s="203"/>
      <c r="D1" s="203"/>
      <c r="E1" s="203"/>
      <c r="F1" s="203"/>
      <c r="G1" s="203"/>
      <c r="H1" s="204"/>
    </row>
    <row r="2" spans="1:8">
      <c r="A2" s="26" t="s">
        <v>1</v>
      </c>
      <c r="B2" s="117">
        <v>2015011000206</v>
      </c>
      <c r="C2" s="117"/>
      <c r="D2" s="117"/>
      <c r="E2" s="117"/>
      <c r="F2" s="117"/>
      <c r="G2" s="117"/>
      <c r="H2" s="118"/>
    </row>
    <row r="3" spans="1:8">
      <c r="A3" s="26" t="s">
        <v>3</v>
      </c>
      <c r="B3" s="124" t="s">
        <v>7</v>
      </c>
      <c r="C3" s="124"/>
      <c r="D3" s="124"/>
      <c r="E3" s="124"/>
      <c r="F3" s="124"/>
      <c r="G3" s="124"/>
      <c r="H3" s="125"/>
    </row>
    <row r="4" spans="1:8">
      <c r="A4" s="26" t="s">
        <v>4</v>
      </c>
      <c r="B4" s="119" t="s">
        <v>75</v>
      </c>
      <c r="C4" s="119"/>
      <c r="D4" s="119"/>
      <c r="E4" s="119"/>
      <c r="F4" s="119"/>
      <c r="G4" s="119"/>
      <c r="H4" s="120"/>
    </row>
    <row r="5" spans="1:8">
      <c r="A5" s="26" t="s">
        <v>349</v>
      </c>
      <c r="B5" s="119" t="s">
        <v>351</v>
      </c>
      <c r="C5" s="119"/>
      <c r="D5" s="119"/>
      <c r="E5" s="119"/>
      <c r="F5" s="119"/>
      <c r="G5" s="119"/>
      <c r="H5" s="120"/>
    </row>
    <row r="6" spans="1:8">
      <c r="A6" s="26" t="s">
        <v>14</v>
      </c>
      <c r="B6" s="273">
        <v>4531000000</v>
      </c>
      <c r="C6" s="119"/>
      <c r="D6" s="119"/>
      <c r="E6" s="119"/>
      <c r="F6" s="119"/>
      <c r="G6" s="119"/>
      <c r="H6" s="120"/>
    </row>
    <row r="7" spans="1:8">
      <c r="A7" s="94" t="s">
        <v>164</v>
      </c>
      <c r="B7" s="271" t="s">
        <v>260</v>
      </c>
      <c r="C7" s="271"/>
      <c r="D7" s="271"/>
      <c r="E7" s="271"/>
      <c r="F7" s="271"/>
      <c r="G7" s="271"/>
      <c r="H7" s="272"/>
    </row>
    <row r="8" spans="1:8" ht="21.75" customHeight="1">
      <c r="A8" s="77" t="s">
        <v>341</v>
      </c>
      <c r="B8" s="269" t="s">
        <v>340</v>
      </c>
      <c r="C8" s="269"/>
      <c r="D8" s="269"/>
      <c r="E8" s="269"/>
      <c r="F8" s="269"/>
      <c r="G8" s="269"/>
      <c r="H8" s="270"/>
    </row>
    <row r="9" spans="1:8">
      <c r="A9" s="142" t="s">
        <v>47</v>
      </c>
      <c r="B9" s="143"/>
      <c r="C9" s="143" t="s">
        <v>44</v>
      </c>
      <c r="D9" s="143"/>
      <c r="E9" s="143"/>
      <c r="F9" s="143"/>
      <c r="G9" s="22" t="s">
        <v>107</v>
      </c>
      <c r="H9" s="43" t="s">
        <v>17</v>
      </c>
    </row>
    <row r="10" spans="1:8" ht="30.75" customHeight="1">
      <c r="A10" s="208" t="s">
        <v>152</v>
      </c>
      <c r="B10" s="124"/>
      <c r="C10" s="205" t="s">
        <v>369</v>
      </c>
      <c r="D10" s="205"/>
      <c r="E10" s="205"/>
      <c r="F10" s="205"/>
      <c r="G10" s="85">
        <v>21</v>
      </c>
      <c r="H10" s="44">
        <v>1097908520</v>
      </c>
    </row>
    <row r="11" spans="1:8" ht="33" customHeight="1">
      <c r="A11" s="208"/>
      <c r="B11" s="124"/>
      <c r="C11" s="205" t="s">
        <v>160</v>
      </c>
      <c r="D11" s="205"/>
      <c r="E11" s="205"/>
      <c r="F11" s="205"/>
      <c r="G11" s="85">
        <v>21</v>
      </c>
      <c r="H11" s="44">
        <v>97000000</v>
      </c>
    </row>
    <row r="12" spans="1:8" ht="36.75" customHeight="1">
      <c r="A12" s="208"/>
      <c r="B12" s="124"/>
      <c r="C12" s="205" t="s">
        <v>161</v>
      </c>
      <c r="D12" s="205"/>
      <c r="E12" s="205"/>
      <c r="F12" s="205"/>
      <c r="G12" s="85">
        <v>21</v>
      </c>
      <c r="H12" s="44">
        <v>141091480</v>
      </c>
    </row>
    <row r="13" spans="1:8">
      <c r="A13" s="249" t="s">
        <v>153</v>
      </c>
      <c r="B13" s="250"/>
      <c r="C13" s="205" t="s">
        <v>71</v>
      </c>
      <c r="D13" s="205"/>
      <c r="E13" s="205"/>
      <c r="F13" s="205"/>
      <c r="G13" s="15">
        <v>20</v>
      </c>
      <c r="H13" s="48">
        <v>100000000</v>
      </c>
    </row>
    <row r="14" spans="1:8" ht="33.75" customHeight="1">
      <c r="A14" s="249"/>
      <c r="B14" s="250"/>
      <c r="C14" s="205" t="s">
        <v>72</v>
      </c>
      <c r="D14" s="205"/>
      <c r="E14" s="205"/>
      <c r="F14" s="205"/>
      <c r="G14" s="15">
        <v>20</v>
      </c>
      <c r="H14" s="44">
        <v>20000000</v>
      </c>
    </row>
    <row r="15" spans="1:8" ht="15" thickBot="1">
      <c r="A15" s="267" t="s">
        <v>371</v>
      </c>
      <c r="B15" s="268"/>
      <c r="C15" s="268"/>
      <c r="D15" s="268"/>
      <c r="E15" s="268"/>
      <c r="F15" s="268"/>
      <c r="G15" s="268"/>
      <c r="H15" s="46">
        <f>SUM(H10:H14)</f>
        <v>1456000000</v>
      </c>
    </row>
  </sheetData>
  <mergeCells count="18">
    <mergeCell ref="B1:H1"/>
    <mergeCell ref="B2:H2"/>
    <mergeCell ref="B3:H3"/>
    <mergeCell ref="B4:H4"/>
    <mergeCell ref="B6:H6"/>
    <mergeCell ref="A15:G15"/>
    <mergeCell ref="B8:H8"/>
    <mergeCell ref="B5:H5"/>
    <mergeCell ref="A13:B14"/>
    <mergeCell ref="C13:F13"/>
    <mergeCell ref="C14:F14"/>
    <mergeCell ref="B7:H7"/>
    <mergeCell ref="A9:B9"/>
    <mergeCell ref="C9:F9"/>
    <mergeCell ref="A10:B12"/>
    <mergeCell ref="C10:F10"/>
    <mergeCell ref="C11:F11"/>
    <mergeCell ref="C12:F12"/>
  </mergeCells>
  <pageMargins left="0.70866141732283472" right="0.70866141732283472" top="0.74803149606299213" bottom="0.74803149606299213" header="0.31496062992125984" footer="0.31496062992125984"/>
  <pageSetup scale="99"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7"/>
  <sheetViews>
    <sheetView workbookViewId="0">
      <selection activeCell="A9" sqref="A9:B12"/>
    </sheetView>
  </sheetViews>
  <sheetFormatPr baseColWidth="10" defaultRowHeight="14" x14ac:dyDescent="0"/>
  <cols>
    <col min="1" max="1" width="34.5" customWidth="1"/>
    <col min="8" max="8" width="20" customWidth="1"/>
  </cols>
  <sheetData>
    <row r="1" spans="1:11">
      <c r="A1" s="25" t="s">
        <v>0</v>
      </c>
      <c r="B1" s="203" t="s">
        <v>143</v>
      </c>
      <c r="C1" s="203"/>
      <c r="D1" s="203"/>
      <c r="E1" s="203"/>
      <c r="F1" s="203"/>
      <c r="G1" s="203"/>
      <c r="H1" s="204"/>
    </row>
    <row r="2" spans="1:11">
      <c r="A2" s="26" t="s">
        <v>1</v>
      </c>
      <c r="B2" s="117">
        <v>2015011000206</v>
      </c>
      <c r="C2" s="117"/>
      <c r="D2" s="117"/>
      <c r="E2" s="117"/>
      <c r="F2" s="117"/>
      <c r="G2" s="117"/>
      <c r="H2" s="118"/>
    </row>
    <row r="3" spans="1:11">
      <c r="A3" s="26" t="s">
        <v>3</v>
      </c>
      <c r="B3" s="124" t="s">
        <v>7</v>
      </c>
      <c r="C3" s="124"/>
      <c r="D3" s="124"/>
      <c r="E3" s="124"/>
      <c r="F3" s="124"/>
      <c r="G3" s="124"/>
      <c r="H3" s="125"/>
    </row>
    <row r="4" spans="1:11">
      <c r="A4" s="26" t="s">
        <v>4</v>
      </c>
      <c r="B4" s="119" t="s">
        <v>75</v>
      </c>
      <c r="C4" s="119"/>
      <c r="D4" s="119"/>
      <c r="E4" s="119"/>
      <c r="F4" s="119"/>
      <c r="G4" s="119"/>
      <c r="H4" s="120"/>
    </row>
    <row r="5" spans="1:11">
      <c r="A5" s="26" t="s">
        <v>349</v>
      </c>
      <c r="B5" s="119" t="s">
        <v>351</v>
      </c>
      <c r="C5" s="119"/>
      <c r="D5" s="119"/>
      <c r="E5" s="119"/>
      <c r="F5" s="119"/>
      <c r="G5" s="119"/>
      <c r="H5" s="120"/>
    </row>
    <row r="6" spans="1:11">
      <c r="A6" s="94" t="s">
        <v>164</v>
      </c>
      <c r="B6" s="274" t="s">
        <v>261</v>
      </c>
      <c r="C6" s="274"/>
      <c r="D6" s="274"/>
      <c r="E6" s="274"/>
      <c r="F6" s="274"/>
      <c r="G6" s="274"/>
      <c r="H6" s="275"/>
    </row>
    <row r="7" spans="1:11" ht="21.75" customHeight="1">
      <c r="A7" s="77" t="s">
        <v>341</v>
      </c>
      <c r="B7" s="269" t="s">
        <v>342</v>
      </c>
      <c r="C7" s="269"/>
      <c r="D7" s="269"/>
      <c r="E7" s="269"/>
      <c r="F7" s="269"/>
      <c r="G7" s="269"/>
      <c r="H7" s="270"/>
    </row>
    <row r="8" spans="1:11">
      <c r="A8" s="142" t="s">
        <v>47</v>
      </c>
      <c r="B8" s="143"/>
      <c r="C8" s="143" t="s">
        <v>44</v>
      </c>
      <c r="D8" s="143"/>
      <c r="E8" s="143"/>
      <c r="F8" s="143"/>
      <c r="G8" s="22" t="s">
        <v>107</v>
      </c>
      <c r="H8" s="43" t="s">
        <v>17</v>
      </c>
    </row>
    <row r="9" spans="1:11" ht="33" customHeight="1">
      <c r="A9" s="208" t="s">
        <v>258</v>
      </c>
      <c r="B9" s="124"/>
      <c r="C9" s="276" t="s">
        <v>155</v>
      </c>
      <c r="D9" s="276"/>
      <c r="E9" s="276"/>
      <c r="F9" s="276"/>
      <c r="G9" s="36">
        <v>20</v>
      </c>
      <c r="H9" s="29">
        <v>491000000</v>
      </c>
    </row>
    <row r="10" spans="1:11">
      <c r="A10" s="208"/>
      <c r="B10" s="124"/>
      <c r="C10" s="276" t="s">
        <v>156</v>
      </c>
      <c r="D10" s="276"/>
      <c r="E10" s="276"/>
      <c r="F10" s="276"/>
      <c r="G10" s="85">
        <v>21</v>
      </c>
      <c r="H10" s="29">
        <v>128093000</v>
      </c>
      <c r="J10" s="2"/>
    </row>
    <row r="11" spans="1:11" ht="13.5" customHeight="1">
      <c r="A11" s="208"/>
      <c r="B11" s="124"/>
      <c r="C11" s="276"/>
      <c r="D11" s="276"/>
      <c r="E11" s="276"/>
      <c r="F11" s="276"/>
      <c r="G11" s="85">
        <v>20</v>
      </c>
      <c r="H11" s="29">
        <v>479807000</v>
      </c>
      <c r="J11" s="2"/>
    </row>
    <row r="12" spans="1:11" ht="42.75" customHeight="1">
      <c r="A12" s="208"/>
      <c r="B12" s="124"/>
      <c r="C12" s="205" t="s">
        <v>157</v>
      </c>
      <c r="D12" s="205"/>
      <c r="E12" s="205"/>
      <c r="F12" s="205"/>
      <c r="G12" s="85">
        <v>20</v>
      </c>
      <c r="H12" s="29">
        <v>406300000</v>
      </c>
      <c r="J12" s="2"/>
      <c r="K12" s="2"/>
    </row>
    <row r="13" spans="1:11" ht="15.75" customHeight="1">
      <c r="A13" s="249" t="s">
        <v>154</v>
      </c>
      <c r="B13" s="250"/>
      <c r="C13" s="205" t="s">
        <v>162</v>
      </c>
      <c r="D13" s="205"/>
      <c r="E13" s="205"/>
      <c r="F13" s="205"/>
      <c r="G13" s="15">
        <v>20</v>
      </c>
      <c r="H13" s="48">
        <v>108000000</v>
      </c>
    </row>
    <row r="14" spans="1:11">
      <c r="A14" s="249"/>
      <c r="B14" s="250"/>
      <c r="C14" s="205" t="s">
        <v>163</v>
      </c>
      <c r="D14" s="205"/>
      <c r="E14" s="205"/>
      <c r="F14" s="205"/>
      <c r="G14" s="15">
        <v>20</v>
      </c>
      <c r="H14" s="44">
        <v>306200000</v>
      </c>
    </row>
    <row r="15" spans="1:11">
      <c r="A15" s="249" t="s">
        <v>153</v>
      </c>
      <c r="B15" s="250"/>
      <c r="C15" s="205" t="s">
        <v>71</v>
      </c>
      <c r="D15" s="205"/>
      <c r="E15" s="205"/>
      <c r="F15" s="205"/>
      <c r="G15" s="15">
        <v>20</v>
      </c>
      <c r="H15" s="48">
        <v>65500000</v>
      </c>
    </row>
    <row r="16" spans="1:11">
      <c r="A16" s="249"/>
      <c r="B16" s="250"/>
      <c r="C16" s="205" t="s">
        <v>72</v>
      </c>
      <c r="D16" s="205"/>
      <c r="E16" s="205"/>
      <c r="F16" s="205"/>
      <c r="G16" s="15">
        <v>20</v>
      </c>
      <c r="H16" s="44">
        <v>90100000</v>
      </c>
    </row>
    <row r="17" spans="1:8" ht="15" thickBot="1">
      <c r="A17" s="267" t="s">
        <v>371</v>
      </c>
      <c r="B17" s="268"/>
      <c r="C17" s="268"/>
      <c r="D17" s="268"/>
      <c r="E17" s="268"/>
      <c r="F17" s="268"/>
      <c r="G17" s="268"/>
      <c r="H17" s="95">
        <f>SUM(H9:H16)</f>
        <v>2075000000</v>
      </c>
    </row>
  </sheetData>
  <mergeCells count="20">
    <mergeCell ref="C9:F9"/>
    <mergeCell ref="C10:F11"/>
    <mergeCell ref="A13:B14"/>
    <mergeCell ref="C14:F14"/>
    <mergeCell ref="A17:G17"/>
    <mergeCell ref="A15:B16"/>
    <mergeCell ref="C15:F15"/>
    <mergeCell ref="C16:F16"/>
    <mergeCell ref="C12:F12"/>
    <mergeCell ref="C13:F13"/>
    <mergeCell ref="A9:B12"/>
    <mergeCell ref="A8:B8"/>
    <mergeCell ref="C8:F8"/>
    <mergeCell ref="B1:H1"/>
    <mergeCell ref="B2:H2"/>
    <mergeCell ref="B3:H3"/>
    <mergeCell ref="B4:H4"/>
    <mergeCell ref="B5:H5"/>
    <mergeCell ref="B6:H6"/>
    <mergeCell ref="B7:H7"/>
  </mergeCells>
  <pageMargins left="0.70866141732283472" right="0.70866141732283472" top="0.74803149606299213" bottom="0.74803149606299213" header="0.31496062992125984" footer="0.31496062992125984"/>
  <pageSetup scale="99"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2"/>
  <sheetViews>
    <sheetView workbookViewId="0">
      <selection activeCell="H12" sqref="A1:H12"/>
    </sheetView>
  </sheetViews>
  <sheetFormatPr baseColWidth="10" defaultRowHeight="14" x14ac:dyDescent="0"/>
  <cols>
    <col min="1" max="1" width="34.5" customWidth="1"/>
    <col min="8" max="8" width="20" customWidth="1"/>
  </cols>
  <sheetData>
    <row r="1" spans="1:8">
      <c r="A1" s="25" t="s">
        <v>0</v>
      </c>
      <c r="B1" s="203" t="s">
        <v>143</v>
      </c>
      <c r="C1" s="203"/>
      <c r="D1" s="203"/>
      <c r="E1" s="203"/>
      <c r="F1" s="203"/>
      <c r="G1" s="203"/>
      <c r="H1" s="204"/>
    </row>
    <row r="2" spans="1:8">
      <c r="A2" s="26" t="s">
        <v>1</v>
      </c>
      <c r="B2" s="117">
        <v>2015011000206</v>
      </c>
      <c r="C2" s="117"/>
      <c r="D2" s="117"/>
      <c r="E2" s="117"/>
      <c r="F2" s="117"/>
      <c r="G2" s="117"/>
      <c r="H2" s="118"/>
    </row>
    <row r="3" spans="1:8">
      <c r="A3" s="26" t="s">
        <v>3</v>
      </c>
      <c r="B3" s="124" t="s">
        <v>7</v>
      </c>
      <c r="C3" s="124"/>
      <c r="D3" s="124"/>
      <c r="E3" s="124"/>
      <c r="F3" s="124"/>
      <c r="G3" s="124"/>
      <c r="H3" s="125"/>
    </row>
    <row r="4" spans="1:8">
      <c r="A4" s="26" t="s">
        <v>4</v>
      </c>
      <c r="B4" s="119" t="s">
        <v>75</v>
      </c>
      <c r="C4" s="119"/>
      <c r="D4" s="119"/>
      <c r="E4" s="119"/>
      <c r="F4" s="119"/>
      <c r="G4" s="119"/>
      <c r="H4" s="120"/>
    </row>
    <row r="5" spans="1:8">
      <c r="A5" s="26" t="s">
        <v>349</v>
      </c>
      <c r="B5" s="119" t="s">
        <v>352</v>
      </c>
      <c r="C5" s="119"/>
      <c r="D5" s="119"/>
      <c r="E5" s="119"/>
      <c r="F5" s="119"/>
      <c r="G5" s="119"/>
      <c r="H5" s="120"/>
    </row>
    <row r="6" spans="1:8">
      <c r="A6" s="26" t="s">
        <v>14</v>
      </c>
      <c r="B6" s="273">
        <v>4531000000</v>
      </c>
      <c r="C6" s="273"/>
      <c r="D6" s="273"/>
      <c r="E6" s="273"/>
      <c r="F6" s="273"/>
      <c r="G6" s="273"/>
      <c r="H6" s="277"/>
    </row>
    <row r="7" spans="1:8">
      <c r="A7" s="94" t="s">
        <v>164</v>
      </c>
      <c r="B7" s="274" t="s">
        <v>262</v>
      </c>
      <c r="C7" s="274"/>
      <c r="D7" s="274"/>
      <c r="E7" s="274"/>
      <c r="F7" s="274"/>
      <c r="G7" s="274"/>
      <c r="H7" s="275"/>
    </row>
    <row r="8" spans="1:8" ht="21.75" customHeight="1">
      <c r="A8" s="77" t="s">
        <v>341</v>
      </c>
      <c r="B8" s="269" t="s">
        <v>344</v>
      </c>
      <c r="C8" s="269"/>
      <c r="D8" s="269"/>
      <c r="E8" s="269"/>
      <c r="F8" s="269"/>
      <c r="G8" s="269"/>
      <c r="H8" s="270"/>
    </row>
    <row r="9" spans="1:8">
      <c r="A9" s="142" t="s">
        <v>47</v>
      </c>
      <c r="B9" s="143"/>
      <c r="C9" s="143" t="s">
        <v>44</v>
      </c>
      <c r="D9" s="143"/>
      <c r="E9" s="143"/>
      <c r="F9" s="143"/>
      <c r="G9" s="22" t="s">
        <v>107</v>
      </c>
      <c r="H9" s="43" t="s">
        <v>17</v>
      </c>
    </row>
    <row r="10" spans="1:8" ht="51" customHeight="1">
      <c r="A10" s="114" t="s">
        <v>151</v>
      </c>
      <c r="B10" s="115"/>
      <c r="C10" s="205" t="s">
        <v>158</v>
      </c>
      <c r="D10" s="205"/>
      <c r="E10" s="205"/>
      <c r="F10" s="205"/>
      <c r="G10" s="85">
        <v>21</v>
      </c>
      <c r="H10" s="29">
        <v>640000000</v>
      </c>
    </row>
    <row r="11" spans="1:8" ht="31.5" customHeight="1">
      <c r="A11" s="114"/>
      <c r="B11" s="115"/>
      <c r="C11" s="205" t="s">
        <v>159</v>
      </c>
      <c r="D11" s="205"/>
      <c r="E11" s="205"/>
      <c r="F11" s="205"/>
      <c r="G11" s="85">
        <v>21</v>
      </c>
      <c r="H11" s="29">
        <v>360000000</v>
      </c>
    </row>
    <row r="12" spans="1:8" ht="15" thickBot="1">
      <c r="A12" s="267" t="s">
        <v>371</v>
      </c>
      <c r="B12" s="268"/>
      <c r="C12" s="268"/>
      <c r="D12" s="268"/>
      <c r="E12" s="268"/>
      <c r="F12" s="268"/>
      <c r="G12" s="268"/>
      <c r="H12" s="95">
        <f>SUM(H10:H11)</f>
        <v>1000000000</v>
      </c>
    </row>
  </sheetData>
  <mergeCells count="14">
    <mergeCell ref="A12:G12"/>
    <mergeCell ref="B1:H1"/>
    <mergeCell ref="B2:H2"/>
    <mergeCell ref="B3:H3"/>
    <mergeCell ref="B4:H4"/>
    <mergeCell ref="B6:H6"/>
    <mergeCell ref="B8:H8"/>
    <mergeCell ref="B5:H5"/>
    <mergeCell ref="A10:B11"/>
    <mergeCell ref="C10:F10"/>
    <mergeCell ref="C11:F11"/>
    <mergeCell ref="A9:B9"/>
    <mergeCell ref="C9:F9"/>
    <mergeCell ref="B7:H7"/>
  </mergeCells>
  <pageMargins left="0.70866141732283472" right="0.70866141732283472" top="0.74803149606299213" bottom="0.74803149606299213" header="0.31496062992125984" footer="0.31496062992125984"/>
  <pageSetup scale="99"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8"/>
  <sheetViews>
    <sheetView workbookViewId="0">
      <selection activeCell="H28" sqref="A2:H28"/>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4.1640625" customWidth="1"/>
    <col min="7" max="7" width="8.1640625" customWidth="1"/>
    <col min="8" max="8" width="16.83203125" bestFit="1" customWidth="1"/>
    <col min="10" max="10" width="14.1640625" bestFit="1" customWidth="1"/>
    <col min="11" max="11" width="17.83203125" bestFit="1" customWidth="1"/>
  </cols>
  <sheetData>
    <row r="1" spans="1:11" ht="15" thickBot="1"/>
    <row r="2" spans="1:11" ht="36" customHeight="1">
      <c r="A2" s="25" t="s">
        <v>0</v>
      </c>
      <c r="B2" s="203" t="s">
        <v>174</v>
      </c>
      <c r="C2" s="203"/>
      <c r="D2" s="203"/>
      <c r="E2" s="203"/>
      <c r="F2" s="203"/>
      <c r="G2" s="203"/>
      <c r="H2" s="204"/>
    </row>
    <row r="3" spans="1:11">
      <c r="A3" s="26" t="s">
        <v>1</v>
      </c>
      <c r="B3" s="117">
        <v>2015011000224</v>
      </c>
      <c r="C3" s="117"/>
      <c r="D3" s="117"/>
      <c r="E3" s="117"/>
      <c r="F3" s="117"/>
      <c r="G3" s="117"/>
      <c r="H3" s="118"/>
    </row>
    <row r="4" spans="1:11" ht="33" customHeight="1">
      <c r="A4" s="26" t="s">
        <v>3</v>
      </c>
      <c r="B4" s="124" t="s">
        <v>74</v>
      </c>
      <c r="C4" s="124"/>
      <c r="D4" s="124"/>
      <c r="E4" s="124"/>
      <c r="F4" s="124"/>
      <c r="G4" s="124"/>
      <c r="H4" s="125"/>
    </row>
    <row r="5" spans="1:11">
      <c r="A5" s="26" t="s">
        <v>4</v>
      </c>
      <c r="B5" s="119" t="s">
        <v>175</v>
      </c>
      <c r="C5" s="119"/>
      <c r="D5" s="119"/>
      <c r="E5" s="119"/>
      <c r="F5" s="119"/>
      <c r="G5" s="119"/>
      <c r="H5" s="120"/>
    </row>
    <row r="6" spans="1:11">
      <c r="A6" s="26" t="s">
        <v>349</v>
      </c>
      <c r="B6" s="119" t="s">
        <v>350</v>
      </c>
      <c r="C6" s="119"/>
      <c r="D6" s="119"/>
      <c r="E6" s="119"/>
      <c r="F6" s="119"/>
      <c r="G6" s="119"/>
      <c r="H6" s="120"/>
    </row>
    <row r="7" spans="1:11">
      <c r="A7" s="26" t="s">
        <v>14</v>
      </c>
      <c r="B7" s="273">
        <v>15620000000</v>
      </c>
      <c r="C7" s="119"/>
      <c r="D7" s="119"/>
      <c r="E7" s="119"/>
      <c r="F7" s="119"/>
      <c r="G7" s="119"/>
      <c r="H7" s="120"/>
    </row>
    <row r="8" spans="1:11" ht="29.25" customHeight="1">
      <c r="A8" s="97" t="s">
        <v>5</v>
      </c>
      <c r="B8" s="219" t="s">
        <v>165</v>
      </c>
      <c r="C8" s="219"/>
      <c r="D8" s="219"/>
      <c r="E8" s="219"/>
      <c r="F8" s="219"/>
      <c r="G8" s="219"/>
      <c r="H8" s="220"/>
    </row>
    <row r="9" spans="1:11" ht="43.5" customHeight="1">
      <c r="A9" s="26" t="s">
        <v>9</v>
      </c>
      <c r="B9" s="124" t="s">
        <v>166</v>
      </c>
      <c r="C9" s="124"/>
      <c r="D9" s="124"/>
      <c r="E9" s="124"/>
      <c r="F9" s="124"/>
      <c r="G9" s="124"/>
      <c r="H9" s="125"/>
    </row>
    <row r="10" spans="1:11" ht="23.25" customHeight="1">
      <c r="A10" s="280" t="s">
        <v>11</v>
      </c>
      <c r="B10" s="124" t="s">
        <v>167</v>
      </c>
      <c r="C10" s="124"/>
      <c r="D10" s="124"/>
      <c r="E10" s="124"/>
      <c r="F10" s="124"/>
      <c r="G10" s="124"/>
      <c r="H10" s="125"/>
    </row>
    <row r="11" spans="1:11" ht="29.25" customHeight="1">
      <c r="A11" s="280"/>
      <c r="B11" s="124" t="s">
        <v>168</v>
      </c>
      <c r="C11" s="124"/>
      <c r="D11" s="124"/>
      <c r="E11" s="124"/>
      <c r="F11" s="124"/>
      <c r="G11" s="124"/>
      <c r="H11" s="125"/>
    </row>
    <row r="12" spans="1:11">
      <c r="A12" s="280"/>
      <c r="B12" s="124" t="s">
        <v>169</v>
      </c>
      <c r="C12" s="124"/>
      <c r="D12" s="124"/>
      <c r="E12" s="124"/>
      <c r="F12" s="124"/>
      <c r="G12" s="124"/>
      <c r="H12" s="125"/>
    </row>
    <row r="13" spans="1:11" ht="21.75" customHeight="1">
      <c r="A13" s="77" t="s">
        <v>334</v>
      </c>
      <c r="B13" s="269" t="s">
        <v>343</v>
      </c>
      <c r="C13" s="269"/>
      <c r="D13" s="269"/>
      <c r="E13" s="269"/>
      <c r="F13" s="269"/>
      <c r="G13" s="269"/>
      <c r="H13" s="270"/>
    </row>
    <row r="14" spans="1:11">
      <c r="A14" s="142" t="s">
        <v>47</v>
      </c>
      <c r="B14" s="143"/>
      <c r="C14" s="143" t="s">
        <v>44</v>
      </c>
      <c r="D14" s="143"/>
      <c r="E14" s="143"/>
      <c r="F14" s="143"/>
      <c r="G14" s="22" t="s">
        <v>107</v>
      </c>
      <c r="H14" s="43" t="s">
        <v>17</v>
      </c>
    </row>
    <row r="15" spans="1:11" ht="39.75" customHeight="1">
      <c r="A15" s="281" t="s">
        <v>176</v>
      </c>
      <c r="B15" s="282"/>
      <c r="C15" s="205" t="s">
        <v>170</v>
      </c>
      <c r="D15" s="205"/>
      <c r="E15" s="205"/>
      <c r="F15" s="205"/>
      <c r="G15" s="36">
        <v>21</v>
      </c>
      <c r="H15" s="29">
        <v>4526036000</v>
      </c>
    </row>
    <row r="16" spans="1:11" ht="15" customHeight="1">
      <c r="A16" s="281"/>
      <c r="B16" s="282"/>
      <c r="C16" s="282" t="s">
        <v>171</v>
      </c>
      <c r="D16" s="282"/>
      <c r="E16" s="282"/>
      <c r="F16" s="282"/>
      <c r="G16" s="85">
        <v>21</v>
      </c>
      <c r="H16" s="29">
        <v>6373964000</v>
      </c>
      <c r="J16" s="2"/>
      <c r="K16" s="2"/>
    </row>
    <row r="17" spans="1:11">
      <c r="A17" s="281"/>
      <c r="B17" s="282"/>
      <c r="C17" s="282"/>
      <c r="D17" s="282"/>
      <c r="E17" s="282"/>
      <c r="F17" s="282"/>
      <c r="G17" s="85">
        <v>27</v>
      </c>
      <c r="H17" s="29">
        <v>3120000000</v>
      </c>
      <c r="J17" s="55"/>
    </row>
    <row r="18" spans="1:11" ht="45.75" customHeight="1">
      <c r="A18" s="114" t="s">
        <v>177</v>
      </c>
      <c r="B18" s="115"/>
      <c r="C18" s="205" t="s">
        <v>172</v>
      </c>
      <c r="D18" s="205"/>
      <c r="E18" s="205"/>
      <c r="F18" s="205"/>
      <c r="G18" s="85">
        <v>21</v>
      </c>
      <c r="H18" s="29">
        <v>300000000</v>
      </c>
    </row>
    <row r="19" spans="1:11" ht="31.5" customHeight="1">
      <c r="A19" s="114"/>
      <c r="B19" s="115"/>
      <c r="C19" s="205" t="s">
        <v>173</v>
      </c>
      <c r="D19" s="205"/>
      <c r="E19" s="205"/>
      <c r="F19" s="205"/>
      <c r="G19" s="85">
        <v>21</v>
      </c>
      <c r="H19" s="29">
        <v>700000000</v>
      </c>
    </row>
    <row r="20" spans="1:11" ht="18" customHeight="1">
      <c r="A20" s="208" t="s">
        <v>178</v>
      </c>
      <c r="B20" s="124"/>
      <c r="C20" s="205" t="s">
        <v>71</v>
      </c>
      <c r="D20" s="205"/>
      <c r="E20" s="205"/>
      <c r="F20" s="205"/>
      <c r="G20" s="85">
        <v>21</v>
      </c>
      <c r="H20" s="44">
        <v>200000000</v>
      </c>
    </row>
    <row r="21" spans="1:11" ht="36.75" customHeight="1">
      <c r="A21" s="208"/>
      <c r="B21" s="124"/>
      <c r="C21" s="205" t="s">
        <v>72</v>
      </c>
      <c r="D21" s="205"/>
      <c r="E21" s="205"/>
      <c r="F21" s="205"/>
      <c r="G21" s="85">
        <v>21</v>
      </c>
      <c r="H21" s="44">
        <v>400000000</v>
      </c>
    </row>
    <row r="22" spans="1:11" ht="15" thickBot="1">
      <c r="A22" s="267" t="s">
        <v>36</v>
      </c>
      <c r="B22" s="268"/>
      <c r="C22" s="268"/>
      <c r="D22" s="268"/>
      <c r="E22" s="268"/>
      <c r="F22" s="268"/>
      <c r="G22" s="268"/>
      <c r="H22" s="95">
        <f>SUM(H15:H21)</f>
        <v>15620000000</v>
      </c>
      <c r="K22" s="54"/>
    </row>
    <row r="23" spans="1:11">
      <c r="A23" s="87"/>
      <c r="B23" s="88"/>
      <c r="C23" s="88"/>
      <c r="D23" s="88"/>
      <c r="E23" s="88"/>
      <c r="F23" s="88"/>
      <c r="G23" s="88"/>
      <c r="H23" s="89"/>
      <c r="K23" s="54"/>
    </row>
    <row r="24" spans="1:11" ht="15" thickBot="1">
      <c r="A24" s="87"/>
      <c r="B24" s="88"/>
      <c r="C24" s="88"/>
      <c r="D24" s="88"/>
      <c r="E24" s="88"/>
      <c r="F24" s="88"/>
      <c r="G24" s="88"/>
      <c r="H24" s="96"/>
      <c r="K24" s="54"/>
    </row>
    <row r="25" spans="1:11">
      <c r="A25" s="130" t="s">
        <v>224</v>
      </c>
      <c r="B25" s="131"/>
      <c r="C25" s="134" t="s">
        <v>231</v>
      </c>
      <c r="D25" s="135"/>
      <c r="E25" s="135"/>
      <c r="F25" s="135"/>
      <c r="G25" s="135"/>
      <c r="H25" s="136"/>
    </row>
    <row r="26" spans="1:11" ht="15" thickBot="1">
      <c r="A26" s="132"/>
      <c r="B26" s="133"/>
      <c r="C26" s="137"/>
      <c r="D26" s="138"/>
      <c r="E26" s="138"/>
      <c r="F26" s="138"/>
      <c r="G26" s="138"/>
      <c r="H26" s="139"/>
    </row>
    <row r="27" spans="1:11">
      <c r="A27" s="87"/>
      <c r="B27" s="88"/>
      <c r="C27" s="88"/>
      <c r="D27" s="88"/>
      <c r="E27" s="88"/>
      <c r="F27" s="278" t="s">
        <v>107</v>
      </c>
      <c r="G27" s="92">
        <v>21</v>
      </c>
      <c r="H27" s="93">
        <f>H15+H16+H18+H19+H20+H21</f>
        <v>12500000000</v>
      </c>
    </row>
    <row r="28" spans="1:11" ht="15" thickBot="1">
      <c r="A28" s="91"/>
      <c r="B28" s="56"/>
      <c r="C28" s="56"/>
      <c r="D28" s="56"/>
      <c r="E28" s="56"/>
      <c r="F28" s="279"/>
      <c r="G28" s="91">
        <v>27</v>
      </c>
      <c r="H28" s="31">
        <f>H17</f>
        <v>3120000000</v>
      </c>
    </row>
  </sheetData>
  <mergeCells count="28">
    <mergeCell ref="B13:H13"/>
    <mergeCell ref="C18:F18"/>
    <mergeCell ref="C19:F19"/>
    <mergeCell ref="A20:B21"/>
    <mergeCell ref="C20:F20"/>
    <mergeCell ref="C21:F21"/>
    <mergeCell ref="B2:H2"/>
    <mergeCell ref="B3:H3"/>
    <mergeCell ref="B4:H4"/>
    <mergeCell ref="B5:H5"/>
    <mergeCell ref="B7:H7"/>
    <mergeCell ref="B6:H6"/>
    <mergeCell ref="F27:F28"/>
    <mergeCell ref="B8:H8"/>
    <mergeCell ref="B9:H9"/>
    <mergeCell ref="B10:H10"/>
    <mergeCell ref="B11:H11"/>
    <mergeCell ref="B12:H12"/>
    <mergeCell ref="A25:B26"/>
    <mergeCell ref="C25:H26"/>
    <mergeCell ref="A10:A12"/>
    <mergeCell ref="A15:B17"/>
    <mergeCell ref="C16:F17"/>
    <mergeCell ref="A22:G22"/>
    <mergeCell ref="C14:F14"/>
    <mergeCell ref="C15:F15"/>
    <mergeCell ref="A14:B14"/>
    <mergeCell ref="A18:B19"/>
  </mergeCells>
  <pageMargins left="0.70866141732283472" right="0.70866141732283472" top="0.74803149606299213" bottom="0.74803149606299213" header="0.31496062992125984" footer="0.31496062992125984"/>
  <pageSetup scale="82" orientation="landscape"/>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6"/>
  <sheetViews>
    <sheetView workbookViewId="0">
      <selection activeCell="G26" sqref="A1:K26"/>
    </sheetView>
  </sheetViews>
  <sheetFormatPr baseColWidth="10" defaultRowHeight="14" x14ac:dyDescent="0"/>
  <cols>
    <col min="1" max="1" width="18" customWidth="1"/>
    <col min="2" max="2" width="15.83203125" customWidth="1"/>
    <col min="3" max="3" width="10.83203125" customWidth="1"/>
    <col min="4" max="4" width="14.1640625" customWidth="1"/>
    <col min="5" max="5" width="22.1640625" customWidth="1"/>
    <col min="6" max="6" width="16" customWidth="1"/>
    <col min="7" max="7" width="8.5" customWidth="1"/>
    <col min="8" max="8" width="20.5" customWidth="1"/>
    <col min="11" max="11" width="14.5" customWidth="1"/>
    <col min="13" max="13" width="20.83203125" customWidth="1"/>
  </cols>
  <sheetData>
    <row r="1" spans="1:11" ht="31.5" customHeight="1">
      <c r="A1" s="243" t="s">
        <v>0</v>
      </c>
      <c r="B1" s="244"/>
      <c r="C1" s="244"/>
      <c r="D1" s="245"/>
      <c r="E1" s="211" t="s">
        <v>174</v>
      </c>
      <c r="F1" s="212"/>
      <c r="G1" s="212"/>
      <c r="H1" s="212"/>
      <c r="I1" s="212"/>
      <c r="J1" s="212"/>
      <c r="K1" s="213"/>
    </row>
    <row r="2" spans="1:11">
      <c r="A2" s="237" t="s">
        <v>1</v>
      </c>
      <c r="B2" s="238"/>
      <c r="C2" s="238"/>
      <c r="D2" s="239"/>
      <c r="E2" s="117">
        <v>2015011000224</v>
      </c>
      <c r="F2" s="117"/>
      <c r="G2" s="117"/>
      <c r="H2" s="117"/>
      <c r="I2" s="117"/>
      <c r="J2" s="117"/>
      <c r="K2" s="118"/>
    </row>
    <row r="3" spans="1:11" ht="15" customHeight="1">
      <c r="A3" s="237" t="s">
        <v>3</v>
      </c>
      <c r="B3" s="238"/>
      <c r="C3" s="238"/>
      <c r="D3" s="239"/>
      <c r="E3" s="124" t="s">
        <v>74</v>
      </c>
      <c r="F3" s="124"/>
      <c r="G3" s="124"/>
      <c r="H3" s="124"/>
      <c r="I3" s="124"/>
      <c r="J3" s="124"/>
      <c r="K3" s="125"/>
    </row>
    <row r="4" spans="1:11">
      <c r="A4" s="237" t="s">
        <v>4</v>
      </c>
      <c r="B4" s="238"/>
      <c r="C4" s="238"/>
      <c r="D4" s="239"/>
      <c r="E4" s="119" t="s">
        <v>175</v>
      </c>
      <c r="F4" s="119"/>
      <c r="G4" s="119"/>
      <c r="H4" s="119"/>
      <c r="I4" s="119"/>
      <c r="J4" s="119"/>
      <c r="K4" s="120"/>
    </row>
    <row r="5" spans="1:11">
      <c r="A5" s="237" t="s">
        <v>14</v>
      </c>
      <c r="B5" s="238"/>
      <c r="C5" s="238"/>
      <c r="D5" s="239"/>
      <c r="E5" s="121">
        <v>15620000000</v>
      </c>
      <c r="F5" s="122"/>
      <c r="G5" s="122"/>
      <c r="H5" s="122"/>
      <c r="I5" s="122"/>
      <c r="J5" s="122"/>
      <c r="K5" s="123"/>
    </row>
    <row r="6" spans="1:11" ht="78" customHeight="1">
      <c r="A6" s="241" t="s">
        <v>18</v>
      </c>
      <c r="B6" s="242"/>
      <c r="C6" s="242"/>
      <c r="D6" s="242"/>
      <c r="E6" s="181" t="s">
        <v>179</v>
      </c>
      <c r="F6" s="181"/>
      <c r="G6" s="181"/>
      <c r="H6" s="181"/>
      <c r="I6" s="181"/>
      <c r="J6" s="181"/>
      <c r="K6" s="182"/>
    </row>
    <row r="7" spans="1:11">
      <c r="A7" s="179" t="s">
        <v>15</v>
      </c>
      <c r="B7" s="180"/>
      <c r="C7" s="180"/>
      <c r="D7" s="180"/>
      <c r="E7" s="169" t="s">
        <v>16</v>
      </c>
      <c r="F7" s="171" t="s">
        <v>17</v>
      </c>
      <c r="G7" s="177"/>
      <c r="H7" s="171" t="s">
        <v>18</v>
      </c>
      <c r="I7" s="172"/>
      <c r="J7" s="172"/>
      <c r="K7" s="173"/>
    </row>
    <row r="8" spans="1:11">
      <c r="A8" s="79" t="s">
        <v>35</v>
      </c>
      <c r="B8" s="80" t="s">
        <v>37</v>
      </c>
      <c r="C8" s="80" t="s">
        <v>104</v>
      </c>
      <c r="D8" s="80"/>
      <c r="E8" s="170"/>
      <c r="F8" s="174"/>
      <c r="G8" s="178"/>
      <c r="H8" s="174"/>
      <c r="I8" s="175"/>
      <c r="J8" s="175"/>
      <c r="K8" s="176"/>
    </row>
    <row r="9" spans="1:11" ht="59.25" customHeight="1">
      <c r="A9" s="82">
        <v>510</v>
      </c>
      <c r="B9" s="83">
        <v>704</v>
      </c>
      <c r="C9" s="15">
        <v>21</v>
      </c>
      <c r="D9" s="169">
        <v>1</v>
      </c>
      <c r="E9" s="185" t="s">
        <v>193</v>
      </c>
      <c r="F9" s="40">
        <v>7049590073.8267365</v>
      </c>
      <c r="G9" s="15">
        <v>21</v>
      </c>
      <c r="H9" s="153" t="s">
        <v>192</v>
      </c>
      <c r="I9" s="154"/>
      <c r="J9" s="154"/>
      <c r="K9" s="189"/>
    </row>
    <row r="10" spans="1:11" ht="33.75" customHeight="1">
      <c r="A10" s="82">
        <v>510</v>
      </c>
      <c r="B10" s="83">
        <v>704</v>
      </c>
      <c r="C10" s="15">
        <v>27</v>
      </c>
      <c r="D10" s="170"/>
      <c r="E10" s="186"/>
      <c r="F10" s="40">
        <v>3120000000</v>
      </c>
      <c r="G10" s="15">
        <v>27</v>
      </c>
      <c r="H10" s="156"/>
      <c r="I10" s="157"/>
      <c r="J10" s="157"/>
      <c r="K10" s="190"/>
    </row>
    <row r="11" spans="1:11" ht="30" customHeight="1">
      <c r="A11" s="82">
        <v>510</v>
      </c>
      <c r="B11" s="83">
        <v>704</v>
      </c>
      <c r="C11" s="15">
        <v>21</v>
      </c>
      <c r="D11" s="15">
        <v>2</v>
      </c>
      <c r="E11" s="1" t="s">
        <v>20</v>
      </c>
      <c r="F11" s="40">
        <v>357330662.17578495</v>
      </c>
      <c r="G11" s="15">
        <v>21</v>
      </c>
      <c r="H11" s="124" t="s">
        <v>180</v>
      </c>
      <c r="I11" s="124"/>
      <c r="J11" s="124"/>
      <c r="K11" s="125"/>
    </row>
    <row r="12" spans="1:11" ht="30" customHeight="1">
      <c r="A12" s="82">
        <v>510</v>
      </c>
      <c r="B12" s="83">
        <v>704</v>
      </c>
      <c r="C12" s="15">
        <v>21</v>
      </c>
      <c r="D12" s="15">
        <v>3</v>
      </c>
      <c r="E12" s="1" t="s">
        <v>21</v>
      </c>
      <c r="F12" s="40">
        <v>667784661.66080427</v>
      </c>
      <c r="G12" s="15">
        <v>21</v>
      </c>
      <c r="H12" s="124" t="s">
        <v>181</v>
      </c>
      <c r="I12" s="124"/>
      <c r="J12" s="124"/>
      <c r="K12" s="125"/>
    </row>
    <row r="13" spans="1:11" ht="30" customHeight="1">
      <c r="A13" s="82">
        <v>510</v>
      </c>
      <c r="B13" s="83">
        <v>704</v>
      </c>
      <c r="C13" s="15">
        <v>21</v>
      </c>
      <c r="D13" s="15">
        <v>4</v>
      </c>
      <c r="E13" s="1" t="s">
        <v>22</v>
      </c>
      <c r="F13" s="40">
        <v>667783122.66080427</v>
      </c>
      <c r="G13" s="15">
        <v>21</v>
      </c>
      <c r="H13" s="124" t="s">
        <v>182</v>
      </c>
      <c r="I13" s="124"/>
      <c r="J13" s="124"/>
      <c r="K13" s="125"/>
    </row>
    <row r="14" spans="1:11" ht="30" customHeight="1">
      <c r="A14" s="82">
        <v>510</v>
      </c>
      <c r="B14" s="83">
        <v>704</v>
      </c>
      <c r="C14" s="15">
        <v>21</v>
      </c>
      <c r="D14" s="15">
        <v>5</v>
      </c>
      <c r="E14" s="1" t="s">
        <v>23</v>
      </c>
      <c r="F14" s="40">
        <v>336747328.2816323</v>
      </c>
      <c r="G14" s="15">
        <v>21</v>
      </c>
      <c r="H14" s="124" t="s">
        <v>183</v>
      </c>
      <c r="I14" s="124"/>
      <c r="J14" s="124"/>
      <c r="K14" s="125"/>
    </row>
    <row r="15" spans="1:11" ht="30" customHeight="1">
      <c r="A15" s="82">
        <v>510</v>
      </c>
      <c r="B15" s="83">
        <v>704</v>
      </c>
      <c r="C15" s="15">
        <v>21</v>
      </c>
      <c r="D15" s="15">
        <v>6</v>
      </c>
      <c r="E15" s="1" t="s">
        <v>24</v>
      </c>
      <c r="F15" s="88">
        <v>181520328.03912252</v>
      </c>
      <c r="G15" s="15">
        <v>21</v>
      </c>
      <c r="H15" s="124" t="s">
        <v>184</v>
      </c>
      <c r="I15" s="124"/>
      <c r="J15" s="124"/>
      <c r="K15" s="125"/>
    </row>
    <row r="16" spans="1:11" ht="30" customHeight="1">
      <c r="A16" s="82">
        <v>510</v>
      </c>
      <c r="B16" s="83">
        <v>704</v>
      </c>
      <c r="C16" s="15">
        <v>21</v>
      </c>
      <c r="D16" s="15">
        <v>7</v>
      </c>
      <c r="E16" s="1" t="s">
        <v>25</v>
      </c>
      <c r="F16" s="40">
        <v>188269328.48444903</v>
      </c>
      <c r="G16" s="15">
        <v>21</v>
      </c>
      <c r="H16" s="124" t="s">
        <v>267</v>
      </c>
      <c r="I16" s="124"/>
      <c r="J16" s="124"/>
      <c r="K16" s="125"/>
    </row>
    <row r="17" spans="1:11" ht="30" customHeight="1">
      <c r="A17" s="82">
        <v>510</v>
      </c>
      <c r="B17" s="83">
        <v>704</v>
      </c>
      <c r="C17" s="15">
        <v>21</v>
      </c>
      <c r="D17" s="15">
        <v>8</v>
      </c>
      <c r="E17" s="1" t="s">
        <v>26</v>
      </c>
      <c r="F17" s="40">
        <v>188269328.48444903</v>
      </c>
      <c r="G17" s="15">
        <v>21</v>
      </c>
      <c r="H17" s="124" t="s">
        <v>185</v>
      </c>
      <c r="I17" s="124"/>
      <c r="J17" s="124"/>
      <c r="K17" s="125"/>
    </row>
    <row r="18" spans="1:11" ht="30" customHeight="1">
      <c r="A18" s="82">
        <v>510</v>
      </c>
      <c r="B18" s="83">
        <v>704</v>
      </c>
      <c r="C18" s="15">
        <v>21</v>
      </c>
      <c r="D18" s="15">
        <v>9</v>
      </c>
      <c r="E18" s="1" t="s">
        <v>27</v>
      </c>
      <c r="F18" s="40">
        <v>491974328.52414185</v>
      </c>
      <c r="G18" s="15">
        <v>21</v>
      </c>
      <c r="H18" s="124" t="s">
        <v>186</v>
      </c>
      <c r="I18" s="124"/>
      <c r="J18" s="124"/>
      <c r="K18" s="125"/>
    </row>
    <row r="19" spans="1:11" ht="30" customHeight="1">
      <c r="A19" s="82">
        <v>510</v>
      </c>
      <c r="B19" s="83">
        <v>704</v>
      </c>
      <c r="C19" s="15">
        <v>21</v>
      </c>
      <c r="D19" s="15">
        <v>10</v>
      </c>
      <c r="E19" s="1" t="s">
        <v>28</v>
      </c>
      <c r="F19" s="88">
        <v>964404328.69699717</v>
      </c>
      <c r="G19" s="15">
        <v>21</v>
      </c>
      <c r="H19" s="124" t="s">
        <v>187</v>
      </c>
      <c r="I19" s="124"/>
      <c r="J19" s="124"/>
      <c r="K19" s="125"/>
    </row>
    <row r="20" spans="1:11" ht="30" customHeight="1">
      <c r="A20" s="82">
        <v>510</v>
      </c>
      <c r="B20" s="83">
        <v>704</v>
      </c>
      <c r="C20" s="15">
        <v>21</v>
      </c>
      <c r="D20" s="15">
        <v>11</v>
      </c>
      <c r="E20" s="1" t="s">
        <v>29</v>
      </c>
      <c r="F20" s="40">
        <v>188269328.48444903</v>
      </c>
      <c r="G20" s="15">
        <v>21</v>
      </c>
      <c r="H20" s="124" t="s">
        <v>188</v>
      </c>
      <c r="I20" s="124"/>
      <c r="J20" s="124"/>
      <c r="K20" s="125"/>
    </row>
    <row r="21" spans="1:11" ht="30" customHeight="1">
      <c r="A21" s="82">
        <v>510</v>
      </c>
      <c r="B21" s="83">
        <v>704</v>
      </c>
      <c r="C21" s="15">
        <v>21</v>
      </c>
      <c r="D21" s="15">
        <v>12</v>
      </c>
      <c r="E21" s="1" t="s">
        <v>30</v>
      </c>
      <c r="F21" s="40">
        <v>336747328.2816323</v>
      </c>
      <c r="G21" s="15">
        <v>21</v>
      </c>
      <c r="H21" s="124" t="s">
        <v>183</v>
      </c>
      <c r="I21" s="124"/>
      <c r="J21" s="124"/>
      <c r="K21" s="125"/>
    </row>
    <row r="22" spans="1:11" ht="30" customHeight="1">
      <c r="A22" s="82">
        <v>510</v>
      </c>
      <c r="B22" s="83">
        <v>704</v>
      </c>
      <c r="C22" s="15">
        <v>21</v>
      </c>
      <c r="D22" s="15">
        <v>13</v>
      </c>
      <c r="E22" s="1" t="s">
        <v>31</v>
      </c>
      <c r="F22" s="40">
        <v>329998328.83630574</v>
      </c>
      <c r="G22" s="15">
        <v>21</v>
      </c>
      <c r="H22" s="124" t="s">
        <v>183</v>
      </c>
      <c r="I22" s="124"/>
      <c r="J22" s="124"/>
      <c r="K22" s="125"/>
    </row>
    <row r="23" spans="1:11" ht="30" customHeight="1">
      <c r="A23" s="82">
        <v>510</v>
      </c>
      <c r="B23" s="83">
        <v>704</v>
      </c>
      <c r="C23" s="15">
        <v>21</v>
      </c>
      <c r="D23" s="15">
        <v>14</v>
      </c>
      <c r="E23" s="1" t="s">
        <v>32</v>
      </c>
      <c r="F23" s="40">
        <v>181520328.03912252</v>
      </c>
      <c r="G23" s="15">
        <v>21</v>
      </c>
      <c r="H23" s="124" t="s">
        <v>189</v>
      </c>
      <c r="I23" s="124"/>
      <c r="J23" s="124"/>
      <c r="K23" s="125"/>
    </row>
    <row r="24" spans="1:11" ht="30" customHeight="1">
      <c r="A24" s="82">
        <v>510</v>
      </c>
      <c r="B24" s="83">
        <v>704</v>
      </c>
      <c r="C24" s="15">
        <v>21</v>
      </c>
      <c r="D24" s="15">
        <v>15</v>
      </c>
      <c r="E24" s="1" t="s">
        <v>33</v>
      </c>
      <c r="F24" s="40">
        <v>181520328.03912252</v>
      </c>
      <c r="G24" s="15">
        <v>21</v>
      </c>
      <c r="H24" s="124" t="s">
        <v>190</v>
      </c>
      <c r="I24" s="124"/>
      <c r="J24" s="124"/>
      <c r="K24" s="125"/>
    </row>
    <row r="25" spans="1:11" ht="30" customHeight="1">
      <c r="A25" s="82">
        <v>510</v>
      </c>
      <c r="B25" s="83">
        <v>704</v>
      </c>
      <c r="C25" s="15">
        <v>21</v>
      </c>
      <c r="D25" s="15">
        <v>16</v>
      </c>
      <c r="E25" s="1" t="s">
        <v>34</v>
      </c>
      <c r="F25" s="40">
        <v>188269328.48444903</v>
      </c>
      <c r="G25" s="15">
        <v>21</v>
      </c>
      <c r="H25" s="124" t="s">
        <v>191</v>
      </c>
      <c r="I25" s="124"/>
      <c r="J25" s="124"/>
      <c r="K25" s="125"/>
    </row>
    <row r="26" spans="1:11" ht="15" thickBot="1">
      <c r="A26" s="201" t="s">
        <v>36</v>
      </c>
      <c r="B26" s="202"/>
      <c r="C26" s="202"/>
      <c r="D26" s="202"/>
      <c r="E26" s="202"/>
      <c r="F26" s="17">
        <f>SUM(F9:F25)</f>
        <v>15619998461</v>
      </c>
      <c r="G26" s="194"/>
      <c r="H26" s="194"/>
      <c r="I26" s="194"/>
      <c r="J26" s="194"/>
      <c r="K26" s="195"/>
    </row>
  </sheetData>
  <mergeCells count="36">
    <mergeCell ref="H24:K24"/>
    <mergeCell ref="H25:K25"/>
    <mergeCell ref="A26:E26"/>
    <mergeCell ref="G26:K26"/>
    <mergeCell ref="H9:K10"/>
    <mergeCell ref="H18:K18"/>
    <mergeCell ref="H19:K19"/>
    <mergeCell ref="H20:K20"/>
    <mergeCell ref="H21:K21"/>
    <mergeCell ref="H22:K22"/>
    <mergeCell ref="H23:K23"/>
    <mergeCell ref="H12:K12"/>
    <mergeCell ref="H13:K13"/>
    <mergeCell ref="H14:K14"/>
    <mergeCell ref="H15:K15"/>
    <mergeCell ref="H16:K16"/>
    <mergeCell ref="H17:K17"/>
    <mergeCell ref="A7:D7"/>
    <mergeCell ref="E7:E8"/>
    <mergeCell ref="F7:G8"/>
    <mergeCell ref="H7:K8"/>
    <mergeCell ref="H11:K11"/>
    <mergeCell ref="D9:D10"/>
    <mergeCell ref="E9:E10"/>
    <mergeCell ref="A4:D4"/>
    <mergeCell ref="E4:K4"/>
    <mergeCell ref="A5:D5"/>
    <mergeCell ref="E5:K5"/>
    <mergeCell ref="A6:D6"/>
    <mergeCell ref="E6:K6"/>
    <mergeCell ref="A1:D1"/>
    <mergeCell ref="E1:K1"/>
    <mergeCell ref="A2:D2"/>
    <mergeCell ref="E2:K2"/>
    <mergeCell ref="A3:D3"/>
    <mergeCell ref="E3:K3"/>
  </mergeCells>
  <pageMargins left="0.51181102362204722" right="0.51181102362204722" top="0.35433070866141736" bottom="0.35433070866141736" header="0.31496062992125984" footer="0.31496062992125984"/>
  <pageSetup scale="77" fitToHeight="2" orientation="landscape"/>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4"/>
  <sheetViews>
    <sheetView topLeftCell="A16" workbookViewId="0">
      <selection activeCell="K20" sqref="K20"/>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4.1640625" customWidth="1"/>
    <col min="7" max="7" width="8.1640625" customWidth="1"/>
    <col min="8" max="8" width="16.83203125" bestFit="1" customWidth="1"/>
    <col min="9" max="9" width="16.83203125" hidden="1" customWidth="1"/>
    <col min="10" max="10" width="14.1640625" bestFit="1" customWidth="1"/>
    <col min="11" max="11" width="17.83203125" bestFit="1" customWidth="1"/>
  </cols>
  <sheetData>
    <row r="1" spans="1:9" ht="15" thickBot="1"/>
    <row r="2" spans="1:9" ht="36" customHeight="1">
      <c r="A2" s="25" t="s">
        <v>0</v>
      </c>
      <c r="B2" s="211" t="s">
        <v>194</v>
      </c>
      <c r="C2" s="212"/>
      <c r="D2" s="212"/>
      <c r="E2" s="212"/>
      <c r="F2" s="212"/>
      <c r="G2" s="212"/>
      <c r="H2" s="213"/>
    </row>
    <row r="3" spans="1:9">
      <c r="A3" s="26" t="s">
        <v>1</v>
      </c>
      <c r="B3" s="117">
        <v>2014011000145</v>
      </c>
      <c r="C3" s="117"/>
      <c r="D3" s="117"/>
      <c r="E3" s="117"/>
      <c r="F3" s="117"/>
      <c r="G3" s="117"/>
      <c r="H3" s="118"/>
    </row>
    <row r="4" spans="1:9" ht="33" customHeight="1">
      <c r="A4" s="26" t="s">
        <v>3</v>
      </c>
      <c r="B4" s="124" t="s">
        <v>195</v>
      </c>
      <c r="C4" s="124"/>
      <c r="D4" s="124"/>
      <c r="E4" s="124"/>
      <c r="F4" s="124"/>
      <c r="G4" s="124"/>
      <c r="H4" s="125"/>
    </row>
    <row r="5" spans="1:9">
      <c r="A5" s="26" t="s">
        <v>4</v>
      </c>
      <c r="B5" s="119" t="s">
        <v>196</v>
      </c>
      <c r="C5" s="119"/>
      <c r="D5" s="119"/>
      <c r="E5" s="119"/>
      <c r="F5" s="119"/>
      <c r="G5" s="119"/>
      <c r="H5" s="120"/>
    </row>
    <row r="6" spans="1:9">
      <c r="A6" s="26" t="s">
        <v>349</v>
      </c>
      <c r="B6" s="129" t="s">
        <v>351</v>
      </c>
      <c r="C6" s="122"/>
      <c r="D6" s="122"/>
      <c r="E6" s="122"/>
      <c r="F6" s="122"/>
      <c r="G6" s="122"/>
      <c r="H6" s="123"/>
    </row>
    <row r="7" spans="1:9">
      <c r="A7" s="26" t="s">
        <v>14</v>
      </c>
      <c r="B7" s="121">
        <v>8000000000</v>
      </c>
      <c r="C7" s="122"/>
      <c r="D7" s="122"/>
      <c r="E7" s="122"/>
      <c r="F7" s="122"/>
      <c r="G7" s="122"/>
      <c r="H7" s="123"/>
    </row>
    <row r="8" spans="1:9" ht="44.25" customHeight="1">
      <c r="A8" s="47" t="s">
        <v>5</v>
      </c>
      <c r="B8" s="219" t="s">
        <v>197</v>
      </c>
      <c r="C8" s="219"/>
      <c r="D8" s="219"/>
      <c r="E8" s="219"/>
      <c r="F8" s="219"/>
      <c r="G8" s="219"/>
      <c r="H8" s="220"/>
    </row>
    <row r="9" spans="1:9" ht="43.5" customHeight="1">
      <c r="A9" s="26" t="s">
        <v>9</v>
      </c>
      <c r="B9" s="124" t="s">
        <v>198</v>
      </c>
      <c r="C9" s="124"/>
      <c r="D9" s="124"/>
      <c r="E9" s="124"/>
      <c r="F9" s="124"/>
      <c r="G9" s="124"/>
      <c r="H9" s="125"/>
    </row>
    <row r="10" spans="1:9" ht="35.25" customHeight="1">
      <c r="A10" s="260" t="s">
        <v>11</v>
      </c>
      <c r="B10" s="124" t="s">
        <v>199</v>
      </c>
      <c r="C10" s="124"/>
      <c r="D10" s="124"/>
      <c r="E10" s="124"/>
      <c r="F10" s="124"/>
      <c r="G10" s="124"/>
      <c r="H10" s="125"/>
    </row>
    <row r="11" spans="1:9" ht="23.25" customHeight="1">
      <c r="A11" s="261"/>
      <c r="B11" s="124" t="s">
        <v>200</v>
      </c>
      <c r="C11" s="124"/>
      <c r="D11" s="124"/>
      <c r="E11" s="124"/>
      <c r="F11" s="124"/>
      <c r="G11" s="124"/>
      <c r="H11" s="125"/>
    </row>
    <row r="12" spans="1:9" ht="23.25" customHeight="1">
      <c r="A12" s="261"/>
      <c r="B12" s="124" t="s">
        <v>201</v>
      </c>
      <c r="C12" s="124"/>
      <c r="D12" s="124"/>
      <c r="E12" s="124"/>
      <c r="F12" s="124"/>
      <c r="G12" s="124"/>
      <c r="H12" s="125"/>
    </row>
    <row r="13" spans="1:9" ht="29.25" customHeight="1">
      <c r="A13" s="261"/>
      <c r="B13" s="124" t="s">
        <v>202</v>
      </c>
      <c r="C13" s="124"/>
      <c r="D13" s="124"/>
      <c r="E13" s="124"/>
      <c r="F13" s="124"/>
      <c r="G13" s="124"/>
      <c r="H13" s="125"/>
    </row>
    <row r="14" spans="1:9" ht="21.75" customHeight="1">
      <c r="A14" s="106" t="s">
        <v>334</v>
      </c>
      <c r="B14" s="283" t="s">
        <v>345</v>
      </c>
      <c r="C14" s="284"/>
      <c r="D14" s="284"/>
      <c r="E14" s="284"/>
      <c r="F14" s="284"/>
      <c r="G14" s="284"/>
      <c r="H14" s="285"/>
    </row>
    <row r="15" spans="1:9">
      <c r="A15" s="143" t="s">
        <v>47</v>
      </c>
      <c r="B15" s="143"/>
      <c r="C15" s="143" t="s">
        <v>44</v>
      </c>
      <c r="D15" s="143"/>
      <c r="E15" s="143"/>
      <c r="F15" s="143"/>
      <c r="G15" s="22" t="s">
        <v>107</v>
      </c>
      <c r="H15" s="107" t="s">
        <v>17</v>
      </c>
      <c r="I15" s="1" t="s">
        <v>377</v>
      </c>
    </row>
    <row r="16" spans="1:9" ht="39.75" customHeight="1">
      <c r="A16" s="282" t="s">
        <v>206</v>
      </c>
      <c r="B16" s="282"/>
      <c r="C16" s="276" t="s">
        <v>210</v>
      </c>
      <c r="D16" s="276"/>
      <c r="E16" s="276"/>
      <c r="F16" s="276"/>
      <c r="G16" s="36">
        <v>21</v>
      </c>
      <c r="H16" s="5">
        <v>250000000</v>
      </c>
      <c r="I16" s="5">
        <v>444044695</v>
      </c>
    </row>
    <row r="17" spans="1:11" ht="28.5" customHeight="1">
      <c r="A17" s="282"/>
      <c r="B17" s="282"/>
      <c r="C17" s="205" t="s">
        <v>211</v>
      </c>
      <c r="D17" s="205"/>
      <c r="E17" s="205"/>
      <c r="F17" s="205"/>
      <c r="G17" s="105">
        <v>21</v>
      </c>
      <c r="H17" s="5">
        <v>1000000000</v>
      </c>
      <c r="I17" s="5">
        <v>1021100159</v>
      </c>
      <c r="J17" s="2"/>
      <c r="K17" s="2"/>
    </row>
    <row r="18" spans="1:11" ht="45.75" customHeight="1">
      <c r="A18" s="115" t="s">
        <v>209</v>
      </c>
      <c r="B18" s="115"/>
      <c r="C18" s="205" t="s">
        <v>212</v>
      </c>
      <c r="D18" s="205"/>
      <c r="E18" s="205"/>
      <c r="F18" s="205"/>
      <c r="G18" s="105">
        <v>21</v>
      </c>
      <c r="H18" s="5">
        <v>100000000</v>
      </c>
      <c r="I18" s="5">
        <v>98223574</v>
      </c>
    </row>
    <row r="19" spans="1:11" ht="31.5" customHeight="1">
      <c r="A19" s="115"/>
      <c r="B19" s="115"/>
      <c r="C19" s="205" t="s">
        <v>213</v>
      </c>
      <c r="D19" s="205"/>
      <c r="E19" s="205"/>
      <c r="F19" s="205"/>
      <c r="G19" s="105">
        <v>21</v>
      </c>
      <c r="H19" s="5">
        <v>250000000</v>
      </c>
      <c r="I19" s="5">
        <v>248223574</v>
      </c>
    </row>
    <row r="20" spans="1:11" ht="36.75" customHeight="1">
      <c r="A20" s="282" t="s">
        <v>204</v>
      </c>
      <c r="B20" s="282"/>
      <c r="C20" s="205" t="s">
        <v>214</v>
      </c>
      <c r="D20" s="205"/>
      <c r="E20" s="205"/>
      <c r="F20" s="205"/>
      <c r="G20" s="105">
        <v>21</v>
      </c>
      <c r="H20" s="58">
        <v>200000000</v>
      </c>
      <c r="I20" s="5">
        <v>199022235</v>
      </c>
    </row>
    <row r="21" spans="1:11" ht="36.75" customHeight="1">
      <c r="A21" s="282"/>
      <c r="B21" s="282"/>
      <c r="C21" s="205" t="s">
        <v>215</v>
      </c>
      <c r="D21" s="205"/>
      <c r="E21" s="205"/>
      <c r="F21" s="205"/>
      <c r="G21" s="105">
        <v>21</v>
      </c>
      <c r="H21" s="58">
        <v>300000000</v>
      </c>
      <c r="I21" s="5">
        <v>298669222</v>
      </c>
    </row>
    <row r="22" spans="1:11" ht="36.75" customHeight="1">
      <c r="A22" s="282" t="s">
        <v>207</v>
      </c>
      <c r="B22" s="282"/>
      <c r="C22" s="205" t="s">
        <v>216</v>
      </c>
      <c r="D22" s="205"/>
      <c r="E22" s="205"/>
      <c r="F22" s="205"/>
      <c r="G22" s="105">
        <v>21</v>
      </c>
      <c r="H22" s="58">
        <v>200000000</v>
      </c>
      <c r="I22" s="5">
        <v>164171141</v>
      </c>
    </row>
    <row r="23" spans="1:11" ht="36.75" customHeight="1">
      <c r="A23" s="282"/>
      <c r="B23" s="282"/>
      <c r="C23" s="205" t="s">
        <v>217</v>
      </c>
      <c r="D23" s="205"/>
      <c r="E23" s="205"/>
      <c r="F23" s="205"/>
      <c r="G23" s="105">
        <v>21</v>
      </c>
      <c r="H23" s="58">
        <v>100000000</v>
      </c>
      <c r="I23" s="5">
        <v>90900143</v>
      </c>
    </row>
    <row r="24" spans="1:11" ht="36.75" customHeight="1">
      <c r="A24" s="282" t="s">
        <v>205</v>
      </c>
      <c r="B24" s="282"/>
      <c r="C24" s="205" t="s">
        <v>218</v>
      </c>
      <c r="D24" s="205"/>
      <c r="E24" s="205"/>
      <c r="F24" s="205"/>
      <c r="G24" s="105">
        <v>21</v>
      </c>
      <c r="H24" s="58">
        <v>0</v>
      </c>
      <c r="I24" s="5"/>
    </row>
    <row r="25" spans="1:11" ht="36.75" customHeight="1">
      <c r="A25" s="282"/>
      <c r="B25" s="282"/>
      <c r="C25" s="205" t="s">
        <v>219</v>
      </c>
      <c r="D25" s="205"/>
      <c r="E25" s="205"/>
      <c r="F25" s="205"/>
      <c r="G25" s="105">
        <v>21</v>
      </c>
      <c r="H25" s="58">
        <v>860000000</v>
      </c>
      <c r="I25" s="5">
        <v>699198111</v>
      </c>
    </row>
    <row r="26" spans="1:11" ht="36.75" customHeight="1">
      <c r="A26" s="282" t="s">
        <v>203</v>
      </c>
      <c r="B26" s="282"/>
      <c r="C26" s="205" t="s">
        <v>220</v>
      </c>
      <c r="D26" s="205"/>
      <c r="E26" s="205"/>
      <c r="F26" s="205"/>
      <c r="G26" s="105">
        <v>21</v>
      </c>
      <c r="H26" s="58">
        <v>2000000000</v>
      </c>
      <c r="I26" s="5">
        <f>H26</f>
        <v>2000000000</v>
      </c>
    </row>
    <row r="27" spans="1:11" ht="36.75" customHeight="1">
      <c r="A27" s="282"/>
      <c r="B27" s="282"/>
      <c r="C27" s="205" t="s">
        <v>221</v>
      </c>
      <c r="D27" s="205"/>
      <c r="E27" s="205"/>
      <c r="F27" s="205"/>
      <c r="G27" s="105">
        <v>21</v>
      </c>
      <c r="H27" s="58">
        <v>2000000000</v>
      </c>
      <c r="I27" s="5">
        <f>H27</f>
        <v>2000000000</v>
      </c>
    </row>
    <row r="28" spans="1:11" ht="36.75" customHeight="1">
      <c r="A28" s="282" t="s">
        <v>208</v>
      </c>
      <c r="B28" s="282"/>
      <c r="C28" s="205" t="s">
        <v>222</v>
      </c>
      <c r="D28" s="205"/>
      <c r="E28" s="205"/>
      <c r="F28" s="205"/>
      <c r="G28" s="105">
        <v>21</v>
      </c>
      <c r="H28" s="58">
        <v>340000000</v>
      </c>
      <c r="I28" s="5">
        <v>336447146</v>
      </c>
    </row>
    <row r="29" spans="1:11" ht="36.75" customHeight="1">
      <c r="A29" s="282"/>
      <c r="B29" s="282"/>
      <c r="C29" s="205" t="s">
        <v>223</v>
      </c>
      <c r="D29" s="205"/>
      <c r="E29" s="205"/>
      <c r="F29" s="205"/>
      <c r="G29" s="105">
        <v>21</v>
      </c>
      <c r="H29" s="58">
        <v>400000000</v>
      </c>
      <c r="I29" s="5">
        <f>H29</f>
        <v>400000000</v>
      </c>
    </row>
    <row r="30" spans="1:11">
      <c r="A30" s="143" t="s">
        <v>36</v>
      </c>
      <c r="B30" s="143"/>
      <c r="C30" s="143"/>
      <c r="D30" s="143"/>
      <c r="E30" s="143"/>
      <c r="F30" s="143"/>
      <c r="G30" s="143"/>
      <c r="H30" s="108">
        <f>SUM(H16:H29)</f>
        <v>8000000000</v>
      </c>
      <c r="I30" s="108">
        <f>SUM(I16:I29)</f>
        <v>8000000000</v>
      </c>
      <c r="K30" s="54"/>
    </row>
    <row r="31" spans="1:11">
      <c r="H31" s="2"/>
      <c r="K31" s="54"/>
    </row>
    <row r="32" spans="1:11" ht="15" thickBot="1">
      <c r="K32" s="54"/>
    </row>
    <row r="33" spans="1:8">
      <c r="A33" s="130" t="s">
        <v>224</v>
      </c>
      <c r="B33" s="131"/>
      <c r="C33" s="59" t="s">
        <v>375</v>
      </c>
      <c r="D33" s="59"/>
      <c r="E33" s="59"/>
      <c r="F33" s="59"/>
      <c r="G33" s="59"/>
      <c r="H33" s="60"/>
    </row>
    <row r="34" spans="1:8" ht="15" thickBot="1">
      <c r="A34" s="132"/>
      <c r="B34" s="133"/>
      <c r="C34" s="56" t="s">
        <v>376</v>
      </c>
      <c r="D34" s="56"/>
      <c r="E34" s="56"/>
      <c r="F34" s="56"/>
      <c r="G34" s="56"/>
      <c r="H34" s="61"/>
    </row>
  </sheetData>
  <mergeCells count="39">
    <mergeCell ref="A33:B34"/>
    <mergeCell ref="C17:F17"/>
    <mergeCell ref="A28:B29"/>
    <mergeCell ref="C22:F22"/>
    <mergeCell ref="C23:F23"/>
    <mergeCell ref="C24:F24"/>
    <mergeCell ref="C25:F25"/>
    <mergeCell ref="C26:F26"/>
    <mergeCell ref="C27:F27"/>
    <mergeCell ref="C28:F28"/>
    <mergeCell ref="C29:F29"/>
    <mergeCell ref="C20:F20"/>
    <mergeCell ref="C21:F21"/>
    <mergeCell ref="A30:G30"/>
    <mergeCell ref="A26:B27"/>
    <mergeCell ref="A20:B21"/>
    <mergeCell ref="A22:B23"/>
    <mergeCell ref="A24:B25"/>
    <mergeCell ref="A16:B17"/>
    <mergeCell ref="C16:F16"/>
    <mergeCell ref="A18:B19"/>
    <mergeCell ref="C18:F18"/>
    <mergeCell ref="C19:F19"/>
    <mergeCell ref="B9:H9"/>
    <mergeCell ref="A10:A13"/>
    <mergeCell ref="B10:H10"/>
    <mergeCell ref="B13:H13"/>
    <mergeCell ref="A15:B15"/>
    <mergeCell ref="C15:F15"/>
    <mergeCell ref="B11:H11"/>
    <mergeCell ref="B12:H12"/>
    <mergeCell ref="B14:H14"/>
    <mergeCell ref="B8:H8"/>
    <mergeCell ref="B2:H2"/>
    <mergeCell ref="B3:H3"/>
    <mergeCell ref="B4:H4"/>
    <mergeCell ref="B5:H5"/>
    <mergeCell ref="B7:H7"/>
    <mergeCell ref="B6:H6"/>
  </mergeCells>
  <pageMargins left="0.70866141732283472" right="0.70866141732283472" top="0.35433070866141736" bottom="0.35433070866141736" header="0.31496062992125984" footer="0.31496062992125984"/>
  <pageSetup scale="77" fitToHeight="2" orientation="landscape"/>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0"/>
  <sheetViews>
    <sheetView topLeftCell="A13" workbookViewId="0">
      <selection activeCell="C17" sqref="C17:F17"/>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8.33203125" customWidth="1"/>
    <col min="7" max="7" width="13.83203125" customWidth="1"/>
    <col min="8" max="8" width="21.5" customWidth="1"/>
    <col min="10" max="10" width="14.1640625" bestFit="1" customWidth="1"/>
    <col min="11" max="11" width="17.83203125" bestFit="1" customWidth="1"/>
  </cols>
  <sheetData>
    <row r="1" spans="1:11" ht="15" thickBot="1"/>
    <row r="2" spans="1:11" ht="36" customHeight="1">
      <c r="A2" s="25" t="s">
        <v>0</v>
      </c>
      <c r="B2" s="211" t="s">
        <v>232</v>
      </c>
      <c r="C2" s="212"/>
      <c r="D2" s="212"/>
      <c r="E2" s="212"/>
      <c r="F2" s="212"/>
      <c r="G2" s="212"/>
      <c r="H2" s="213"/>
    </row>
    <row r="3" spans="1:11">
      <c r="A3" s="26" t="s">
        <v>1</v>
      </c>
      <c r="B3" s="117">
        <v>96000089999</v>
      </c>
      <c r="C3" s="117"/>
      <c r="D3" s="117"/>
      <c r="E3" s="117"/>
      <c r="F3" s="117"/>
      <c r="G3" s="117"/>
      <c r="H3" s="118"/>
    </row>
    <row r="4" spans="1:11" ht="27" customHeight="1">
      <c r="A4" s="26" t="s">
        <v>3</v>
      </c>
      <c r="B4" s="124" t="s">
        <v>74</v>
      </c>
      <c r="C4" s="124"/>
      <c r="D4" s="124"/>
      <c r="E4" s="124"/>
      <c r="F4" s="124"/>
      <c r="G4" s="124"/>
      <c r="H4" s="125"/>
    </row>
    <row r="5" spans="1:11">
      <c r="A5" s="26" t="s">
        <v>4</v>
      </c>
      <c r="B5" s="119" t="s">
        <v>196</v>
      </c>
      <c r="C5" s="119"/>
      <c r="D5" s="119"/>
      <c r="E5" s="119"/>
      <c r="F5" s="119"/>
      <c r="G5" s="119"/>
      <c r="H5" s="120"/>
    </row>
    <row r="6" spans="1:11">
      <c r="A6" s="26" t="s">
        <v>349</v>
      </c>
      <c r="B6" s="129" t="s">
        <v>350</v>
      </c>
      <c r="C6" s="122"/>
      <c r="D6" s="122"/>
      <c r="E6" s="122"/>
      <c r="F6" s="122"/>
      <c r="G6" s="122"/>
      <c r="H6" s="123"/>
    </row>
    <row r="7" spans="1:11">
      <c r="A7" s="26" t="s">
        <v>14</v>
      </c>
      <c r="B7" s="296">
        <v>19000000000</v>
      </c>
      <c r="C7" s="297"/>
      <c r="D7" s="297"/>
      <c r="E7" s="297"/>
      <c r="F7" s="297"/>
      <c r="G7" s="297"/>
      <c r="H7" s="298"/>
    </row>
    <row r="8" spans="1:11" ht="108" customHeight="1">
      <c r="A8" s="289" t="s">
        <v>5</v>
      </c>
      <c r="B8" s="286" t="s">
        <v>233</v>
      </c>
      <c r="C8" s="287"/>
      <c r="D8" s="287"/>
      <c r="E8" s="287"/>
      <c r="F8" s="287"/>
      <c r="G8" s="287"/>
      <c r="H8" s="288"/>
    </row>
    <row r="9" spans="1:11" ht="177.75" customHeight="1">
      <c r="A9" s="290"/>
      <c r="B9" s="291" t="s">
        <v>234</v>
      </c>
      <c r="C9" s="292"/>
      <c r="D9" s="292"/>
      <c r="E9" s="292"/>
      <c r="F9" s="292"/>
      <c r="G9" s="292"/>
      <c r="H9" s="293"/>
    </row>
    <row r="10" spans="1:11" ht="63.75" customHeight="1">
      <c r="A10" s="26" t="s">
        <v>9</v>
      </c>
      <c r="B10" s="294" t="s">
        <v>265</v>
      </c>
      <c r="C10" s="294"/>
      <c r="D10" s="294"/>
      <c r="E10" s="294"/>
      <c r="F10" s="294"/>
      <c r="G10" s="294"/>
      <c r="H10" s="295"/>
    </row>
    <row r="11" spans="1:11" ht="35.25" customHeight="1">
      <c r="A11" s="260" t="s">
        <v>11</v>
      </c>
      <c r="B11" s="124" t="s">
        <v>235</v>
      </c>
      <c r="C11" s="124"/>
      <c r="D11" s="124"/>
      <c r="E11" s="124"/>
      <c r="F11" s="124"/>
      <c r="G11" s="124"/>
      <c r="H11" s="125"/>
    </row>
    <row r="12" spans="1:11" ht="39" customHeight="1">
      <c r="A12" s="261"/>
      <c r="B12" s="124" t="s">
        <v>236</v>
      </c>
      <c r="C12" s="124"/>
      <c r="D12" s="124"/>
      <c r="E12" s="124"/>
      <c r="F12" s="124"/>
      <c r="G12" s="124"/>
      <c r="H12" s="125"/>
    </row>
    <row r="13" spans="1:11" ht="21.75" customHeight="1">
      <c r="A13" s="76" t="s">
        <v>334</v>
      </c>
      <c r="B13" s="126" t="s">
        <v>346</v>
      </c>
      <c r="C13" s="127"/>
      <c r="D13" s="127"/>
      <c r="E13" s="127"/>
      <c r="F13" s="127"/>
      <c r="G13" s="127"/>
      <c r="H13" s="128"/>
    </row>
    <row r="14" spans="1:11" ht="15" thickBot="1">
      <c r="A14" s="266" t="s">
        <v>47</v>
      </c>
      <c r="B14" s="169"/>
      <c r="C14" s="171" t="s">
        <v>44</v>
      </c>
      <c r="D14" s="172"/>
      <c r="E14" s="172"/>
      <c r="F14" s="177"/>
      <c r="G14" s="32" t="s">
        <v>107</v>
      </c>
      <c r="H14" s="50" t="s">
        <v>17</v>
      </c>
    </row>
    <row r="15" spans="1:11" ht="39.75" customHeight="1">
      <c r="A15" s="300" t="s">
        <v>273</v>
      </c>
      <c r="B15" s="301"/>
      <c r="C15" s="276" t="s">
        <v>239</v>
      </c>
      <c r="D15" s="276"/>
      <c r="E15" s="276"/>
      <c r="F15" s="276"/>
      <c r="G15" s="36">
        <v>27</v>
      </c>
      <c r="H15" s="5">
        <v>5248450000</v>
      </c>
    </row>
    <row r="16" spans="1:11" ht="28.5" customHeight="1">
      <c r="A16" s="302"/>
      <c r="B16" s="303"/>
      <c r="C16" s="144" t="s">
        <v>238</v>
      </c>
      <c r="D16" s="145"/>
      <c r="E16" s="145"/>
      <c r="F16" s="146"/>
      <c r="G16" s="21">
        <v>27</v>
      </c>
      <c r="H16" s="5">
        <v>6838900000</v>
      </c>
      <c r="J16" s="2"/>
      <c r="K16" s="2"/>
    </row>
    <row r="17" spans="1:11" ht="18" customHeight="1">
      <c r="A17" s="115" t="s">
        <v>237</v>
      </c>
      <c r="B17" s="115"/>
      <c r="C17" s="205" t="s">
        <v>71</v>
      </c>
      <c r="D17" s="205"/>
      <c r="E17" s="205"/>
      <c r="F17" s="205"/>
      <c r="G17" s="21">
        <v>27</v>
      </c>
      <c r="H17" s="5">
        <v>300000000</v>
      </c>
    </row>
    <row r="18" spans="1:11" ht="31.5" customHeight="1">
      <c r="A18" s="115"/>
      <c r="B18" s="115"/>
      <c r="C18" s="205" t="s">
        <v>72</v>
      </c>
      <c r="D18" s="205"/>
      <c r="E18" s="205"/>
      <c r="F18" s="205"/>
      <c r="G18" s="21">
        <v>27</v>
      </c>
      <c r="H18" s="5">
        <v>661600000</v>
      </c>
    </row>
    <row r="19" spans="1:11" ht="16.5" customHeight="1">
      <c r="A19" s="115" t="s">
        <v>246</v>
      </c>
      <c r="B19" s="115"/>
      <c r="C19" s="276" t="s">
        <v>95</v>
      </c>
      <c r="D19" s="276"/>
      <c r="E19" s="276"/>
      <c r="F19" s="276"/>
      <c r="G19" s="57">
        <v>27</v>
      </c>
      <c r="H19" s="5">
        <v>240000000</v>
      </c>
    </row>
    <row r="20" spans="1:11" ht="31.5" customHeight="1">
      <c r="A20" s="115"/>
      <c r="B20" s="115"/>
      <c r="C20" s="276" t="s">
        <v>96</v>
      </c>
      <c r="D20" s="276"/>
      <c r="E20" s="276"/>
      <c r="F20" s="276"/>
      <c r="G20" s="57">
        <v>27</v>
      </c>
      <c r="H20" s="5">
        <v>2322525000</v>
      </c>
    </row>
    <row r="21" spans="1:11" ht="26.25" customHeight="1">
      <c r="A21" s="198" t="s">
        <v>247</v>
      </c>
      <c r="B21" s="115"/>
      <c r="C21" s="276" t="s">
        <v>240</v>
      </c>
      <c r="D21" s="276"/>
      <c r="E21" s="276"/>
      <c r="F21" s="276"/>
      <c r="G21" s="57">
        <v>27</v>
      </c>
      <c r="H21" s="5">
        <v>90000000</v>
      </c>
    </row>
    <row r="22" spans="1:11" ht="31.5" customHeight="1">
      <c r="A22" s="115"/>
      <c r="B22" s="115"/>
      <c r="C22" s="276" t="s">
        <v>241</v>
      </c>
      <c r="D22" s="276"/>
      <c r="E22" s="276"/>
      <c r="F22" s="276"/>
      <c r="G22" s="57">
        <v>27</v>
      </c>
      <c r="H22" s="5">
        <v>914757500</v>
      </c>
    </row>
    <row r="23" spans="1:11" ht="17.25" customHeight="1">
      <c r="A23" s="115" t="s">
        <v>266</v>
      </c>
      <c r="B23" s="115"/>
      <c r="C23" s="276" t="s">
        <v>242</v>
      </c>
      <c r="D23" s="276"/>
      <c r="E23" s="276"/>
      <c r="F23" s="276"/>
      <c r="G23" s="57">
        <v>27</v>
      </c>
      <c r="H23" s="5">
        <v>123000000</v>
      </c>
    </row>
    <row r="24" spans="1:11" ht="31.5" customHeight="1">
      <c r="A24" s="115"/>
      <c r="B24" s="115"/>
      <c r="C24" s="276" t="s">
        <v>243</v>
      </c>
      <c r="D24" s="276"/>
      <c r="E24" s="276"/>
      <c r="F24" s="276"/>
      <c r="G24" s="57">
        <v>27</v>
      </c>
      <c r="H24" s="5">
        <v>1256010000</v>
      </c>
    </row>
    <row r="25" spans="1:11" ht="18" customHeight="1">
      <c r="A25" s="115" t="s">
        <v>248</v>
      </c>
      <c r="B25" s="115"/>
      <c r="C25" s="276" t="s">
        <v>244</v>
      </c>
      <c r="D25" s="276"/>
      <c r="E25" s="276"/>
      <c r="F25" s="276"/>
      <c r="G25" s="57">
        <v>27</v>
      </c>
      <c r="H25" s="5">
        <v>90000000</v>
      </c>
    </row>
    <row r="26" spans="1:11" ht="22.5" customHeight="1">
      <c r="A26" s="115"/>
      <c r="B26" s="115"/>
      <c r="C26" s="276" t="s">
        <v>245</v>
      </c>
      <c r="D26" s="276"/>
      <c r="E26" s="276"/>
      <c r="F26" s="276"/>
      <c r="G26" s="57">
        <v>27</v>
      </c>
      <c r="H26" s="5">
        <v>914757500</v>
      </c>
    </row>
    <row r="27" spans="1:11" ht="15" thickBot="1">
      <c r="A27" s="132"/>
      <c r="B27" s="299"/>
      <c r="C27" s="299"/>
      <c r="D27" s="299"/>
      <c r="E27" s="299"/>
      <c r="F27" s="299"/>
      <c r="G27" s="299"/>
      <c r="H27" s="31">
        <f>SUM(H15:H26)</f>
        <v>19000000000</v>
      </c>
      <c r="K27" s="54"/>
    </row>
    <row r="28" spans="1:11" ht="15" thickBot="1">
      <c r="H28" s="2"/>
      <c r="K28" s="54"/>
    </row>
    <row r="29" spans="1:11">
      <c r="A29" s="130" t="s">
        <v>224</v>
      </c>
      <c r="B29" s="131"/>
      <c r="C29" s="134" t="s">
        <v>264</v>
      </c>
      <c r="D29" s="135"/>
      <c r="E29" s="135"/>
      <c r="F29" s="135"/>
      <c r="G29" s="135"/>
      <c r="H29" s="136"/>
    </row>
    <row r="30" spans="1:11" ht="15" thickBot="1">
      <c r="A30" s="132"/>
      <c r="B30" s="133"/>
      <c r="C30" s="137"/>
      <c r="D30" s="138"/>
      <c r="E30" s="138"/>
      <c r="F30" s="138"/>
      <c r="G30" s="138"/>
      <c r="H30" s="139"/>
    </row>
  </sheetData>
  <mergeCells count="37">
    <mergeCell ref="B13:H13"/>
    <mergeCell ref="B6:H6"/>
    <mergeCell ref="A27:G27"/>
    <mergeCell ref="A29:B30"/>
    <mergeCell ref="C29:H30"/>
    <mergeCell ref="A14:B14"/>
    <mergeCell ref="C14:F14"/>
    <mergeCell ref="A15:B16"/>
    <mergeCell ref="C15:F15"/>
    <mergeCell ref="C16:F16"/>
    <mergeCell ref="A17:B18"/>
    <mergeCell ref="C17:F17"/>
    <mergeCell ref="C18:F18"/>
    <mergeCell ref="A19:B20"/>
    <mergeCell ref="A21:B22"/>
    <mergeCell ref="A23:B24"/>
    <mergeCell ref="B2:H2"/>
    <mergeCell ref="B3:H3"/>
    <mergeCell ref="B4:H4"/>
    <mergeCell ref="B5:H5"/>
    <mergeCell ref="B7:H7"/>
    <mergeCell ref="B8:H8"/>
    <mergeCell ref="A8:A9"/>
    <mergeCell ref="B9:H9"/>
    <mergeCell ref="C25:F25"/>
    <mergeCell ref="C26:F26"/>
    <mergeCell ref="C19:F19"/>
    <mergeCell ref="C20:F20"/>
    <mergeCell ref="C21:F21"/>
    <mergeCell ref="C22:F22"/>
    <mergeCell ref="C23:F23"/>
    <mergeCell ref="A25:B26"/>
    <mergeCell ref="C24:F24"/>
    <mergeCell ref="B10:H10"/>
    <mergeCell ref="A11:A12"/>
    <mergeCell ref="B11:H11"/>
    <mergeCell ref="B12:H12"/>
  </mergeCells>
  <pageMargins left="0.31496062992125984" right="0.31496062992125984" top="0.35433070866141736" bottom="0.35433070866141736" header="0.31496062992125984" footer="0.31496062992125984"/>
  <pageSetup scale="85" fitToHeight="2" orientation="landscape"/>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5"/>
  <sheetViews>
    <sheetView topLeftCell="A7" workbookViewId="0">
      <selection activeCell="G25" sqref="A1:K25"/>
    </sheetView>
  </sheetViews>
  <sheetFormatPr baseColWidth="10" defaultRowHeight="14" x14ac:dyDescent="0"/>
  <cols>
    <col min="1" max="1" width="10.6640625" customWidth="1"/>
    <col min="2" max="2" width="12.33203125" customWidth="1"/>
    <col min="3" max="4" width="6.5" customWidth="1"/>
    <col min="5" max="5" width="17" customWidth="1"/>
    <col min="6" max="6" width="16" customWidth="1"/>
    <col min="7" max="7" width="8.5" customWidth="1"/>
    <col min="8" max="8" width="20.5" customWidth="1"/>
    <col min="10" max="10" width="13.5" customWidth="1"/>
    <col min="11" max="11" width="28.6640625" customWidth="1"/>
    <col min="13" max="13" width="20.83203125" customWidth="1"/>
  </cols>
  <sheetData>
    <row r="1" spans="1:11" ht="31.5" customHeight="1">
      <c r="A1" s="243" t="s">
        <v>0</v>
      </c>
      <c r="B1" s="244"/>
      <c r="C1" s="244"/>
      <c r="D1" s="245"/>
      <c r="E1" s="211" t="s">
        <v>232</v>
      </c>
      <c r="F1" s="212"/>
      <c r="G1" s="212"/>
      <c r="H1" s="212"/>
      <c r="I1" s="212"/>
      <c r="J1" s="212"/>
      <c r="K1" s="213"/>
    </row>
    <row r="2" spans="1:11">
      <c r="A2" s="237" t="s">
        <v>1</v>
      </c>
      <c r="B2" s="238"/>
      <c r="C2" s="238"/>
      <c r="D2" s="239"/>
      <c r="E2" s="117">
        <v>96000089999</v>
      </c>
      <c r="F2" s="117"/>
      <c r="G2" s="117"/>
      <c r="H2" s="117"/>
      <c r="I2" s="117"/>
      <c r="J2" s="117"/>
      <c r="K2" s="118"/>
    </row>
    <row r="3" spans="1:11" ht="15" customHeight="1">
      <c r="A3" s="237" t="s">
        <v>3</v>
      </c>
      <c r="B3" s="238"/>
      <c r="C3" s="238"/>
      <c r="D3" s="239"/>
      <c r="E3" s="124" t="s">
        <v>74</v>
      </c>
      <c r="F3" s="124"/>
      <c r="G3" s="124"/>
      <c r="H3" s="124"/>
      <c r="I3" s="124"/>
      <c r="J3" s="124"/>
      <c r="K3" s="125"/>
    </row>
    <row r="4" spans="1:11">
      <c r="A4" s="237" t="s">
        <v>4</v>
      </c>
      <c r="B4" s="238"/>
      <c r="C4" s="238"/>
      <c r="D4" s="239"/>
      <c r="E4" s="119" t="s">
        <v>196</v>
      </c>
      <c r="F4" s="119"/>
      <c r="G4" s="119"/>
      <c r="H4" s="119"/>
      <c r="I4" s="119"/>
      <c r="J4" s="119"/>
      <c r="K4" s="120"/>
    </row>
    <row r="5" spans="1:11">
      <c r="A5" s="237" t="s">
        <v>14</v>
      </c>
      <c r="B5" s="238"/>
      <c r="C5" s="238"/>
      <c r="D5" s="239"/>
      <c r="E5" s="296">
        <v>19000000000</v>
      </c>
      <c r="F5" s="297"/>
      <c r="G5" s="297"/>
      <c r="H5" s="297"/>
      <c r="I5" s="297"/>
      <c r="J5" s="297"/>
      <c r="K5" s="298"/>
    </row>
    <row r="6" spans="1:11" ht="99.75" customHeight="1">
      <c r="A6" s="241" t="s">
        <v>18</v>
      </c>
      <c r="B6" s="242"/>
      <c r="C6" s="242"/>
      <c r="D6" s="242"/>
      <c r="E6" s="181" t="s">
        <v>249</v>
      </c>
      <c r="F6" s="181"/>
      <c r="G6" s="181"/>
      <c r="H6" s="181"/>
      <c r="I6" s="181"/>
      <c r="J6" s="181"/>
      <c r="K6" s="182"/>
    </row>
    <row r="7" spans="1:11">
      <c r="A7" s="179" t="s">
        <v>15</v>
      </c>
      <c r="B7" s="180"/>
      <c r="C7" s="180"/>
      <c r="D7" s="180"/>
      <c r="E7" s="169" t="s">
        <v>16</v>
      </c>
      <c r="F7" s="171" t="s">
        <v>17</v>
      </c>
      <c r="G7" s="177"/>
      <c r="H7" s="171" t="s">
        <v>18</v>
      </c>
      <c r="I7" s="172"/>
      <c r="J7" s="172"/>
      <c r="K7" s="173"/>
    </row>
    <row r="8" spans="1:11">
      <c r="A8" s="79" t="s">
        <v>35</v>
      </c>
      <c r="B8" s="80" t="s">
        <v>37</v>
      </c>
      <c r="C8" s="80" t="s">
        <v>104</v>
      </c>
      <c r="D8" s="80"/>
      <c r="E8" s="170"/>
      <c r="F8" s="174"/>
      <c r="G8" s="178"/>
      <c r="H8" s="174"/>
      <c r="I8" s="175"/>
      <c r="J8" s="175"/>
      <c r="K8" s="176"/>
    </row>
    <row r="9" spans="1:11" ht="114.75" customHeight="1">
      <c r="A9" s="82">
        <v>510</v>
      </c>
      <c r="B9" s="83">
        <v>705</v>
      </c>
      <c r="C9" s="15">
        <v>27</v>
      </c>
      <c r="D9" s="81">
        <v>1</v>
      </c>
      <c r="E9" s="84" t="s">
        <v>193</v>
      </c>
      <c r="F9" s="40">
        <v>10078100000</v>
      </c>
      <c r="G9" s="15">
        <v>27</v>
      </c>
      <c r="H9" s="304" t="s">
        <v>274</v>
      </c>
      <c r="I9" s="304"/>
      <c r="J9" s="304"/>
      <c r="K9" s="305"/>
    </row>
    <row r="10" spans="1:11" ht="111.75" customHeight="1">
      <c r="A10" s="82">
        <v>510</v>
      </c>
      <c r="B10" s="83">
        <v>705</v>
      </c>
      <c r="C10" s="15">
        <v>27</v>
      </c>
      <c r="D10" s="15">
        <v>2</v>
      </c>
      <c r="E10" s="1" t="s">
        <v>20</v>
      </c>
      <c r="F10" s="40">
        <v>913000000</v>
      </c>
      <c r="G10" s="15">
        <v>27</v>
      </c>
      <c r="H10" s="304" t="s">
        <v>275</v>
      </c>
      <c r="I10" s="304"/>
      <c r="J10" s="304"/>
      <c r="K10" s="305"/>
    </row>
    <row r="11" spans="1:11" ht="101.25" customHeight="1">
      <c r="A11" s="82">
        <v>510</v>
      </c>
      <c r="B11" s="83">
        <v>705</v>
      </c>
      <c r="C11" s="15">
        <v>27</v>
      </c>
      <c r="D11" s="15">
        <v>3</v>
      </c>
      <c r="E11" s="1" t="s">
        <v>21</v>
      </c>
      <c r="F11" s="40">
        <v>601250000</v>
      </c>
      <c r="G11" s="15">
        <v>27</v>
      </c>
      <c r="H11" s="304" t="s">
        <v>276</v>
      </c>
      <c r="I11" s="304"/>
      <c r="J11" s="304"/>
      <c r="K11" s="305"/>
    </row>
    <row r="12" spans="1:11" ht="115.5" customHeight="1">
      <c r="A12" s="82">
        <v>510</v>
      </c>
      <c r="B12" s="83">
        <v>705</v>
      </c>
      <c r="C12" s="15">
        <v>27</v>
      </c>
      <c r="D12" s="15">
        <v>4</v>
      </c>
      <c r="E12" s="1" t="s">
        <v>22</v>
      </c>
      <c r="F12" s="40">
        <v>641000000</v>
      </c>
      <c r="G12" s="15">
        <v>27</v>
      </c>
      <c r="H12" s="304" t="s">
        <v>277</v>
      </c>
      <c r="I12" s="304"/>
      <c r="J12" s="304"/>
      <c r="K12" s="305"/>
    </row>
    <row r="13" spans="1:11" ht="101.25" customHeight="1">
      <c r="A13" s="82">
        <v>510</v>
      </c>
      <c r="B13" s="83">
        <v>705</v>
      </c>
      <c r="C13" s="15">
        <v>27</v>
      </c>
      <c r="D13" s="15">
        <v>5</v>
      </c>
      <c r="E13" s="1" t="s">
        <v>23</v>
      </c>
      <c r="F13" s="40">
        <v>814250000</v>
      </c>
      <c r="G13" s="15">
        <v>27</v>
      </c>
      <c r="H13" s="304" t="s">
        <v>278</v>
      </c>
      <c r="I13" s="304"/>
      <c r="J13" s="304"/>
      <c r="K13" s="305"/>
    </row>
    <row r="14" spans="1:11" ht="145.5" customHeight="1">
      <c r="A14" s="82">
        <v>510</v>
      </c>
      <c r="B14" s="83">
        <v>705</v>
      </c>
      <c r="C14" s="15">
        <v>27</v>
      </c>
      <c r="D14" s="15">
        <v>6</v>
      </c>
      <c r="E14" s="1" t="s">
        <v>24</v>
      </c>
      <c r="F14" s="88">
        <v>412000000</v>
      </c>
      <c r="G14" s="15">
        <v>27</v>
      </c>
      <c r="H14" s="304" t="s">
        <v>279</v>
      </c>
      <c r="I14" s="304"/>
      <c r="J14" s="304"/>
      <c r="K14" s="305"/>
    </row>
    <row r="15" spans="1:11" ht="101.25" customHeight="1">
      <c r="A15" s="82">
        <v>510</v>
      </c>
      <c r="B15" s="83">
        <v>705</v>
      </c>
      <c r="C15" s="15">
        <v>27</v>
      </c>
      <c r="D15" s="15">
        <v>7</v>
      </c>
      <c r="E15" s="1" t="s">
        <v>25</v>
      </c>
      <c r="F15" s="40">
        <v>525250000</v>
      </c>
      <c r="G15" s="15">
        <v>27</v>
      </c>
      <c r="H15" s="304" t="s">
        <v>280</v>
      </c>
      <c r="I15" s="304"/>
      <c r="J15" s="304"/>
      <c r="K15" s="305"/>
    </row>
    <row r="16" spans="1:11" ht="102.75" customHeight="1">
      <c r="A16" s="82">
        <v>510</v>
      </c>
      <c r="B16" s="83">
        <v>705</v>
      </c>
      <c r="C16" s="15">
        <v>27</v>
      </c>
      <c r="D16" s="15">
        <v>8</v>
      </c>
      <c r="E16" s="1" t="s">
        <v>26</v>
      </c>
      <c r="F16" s="40">
        <v>701600000</v>
      </c>
      <c r="G16" s="15">
        <v>27</v>
      </c>
      <c r="H16" s="304" t="s">
        <v>281</v>
      </c>
      <c r="I16" s="304"/>
      <c r="J16" s="304"/>
      <c r="K16" s="305"/>
    </row>
    <row r="17" spans="1:11" ht="102.75" customHeight="1">
      <c r="A17" s="82">
        <v>510</v>
      </c>
      <c r="B17" s="83">
        <v>705</v>
      </c>
      <c r="C17" s="15">
        <v>27</v>
      </c>
      <c r="D17" s="15">
        <v>9</v>
      </c>
      <c r="E17" s="1" t="s">
        <v>27</v>
      </c>
      <c r="F17" s="40">
        <v>700350000</v>
      </c>
      <c r="G17" s="15">
        <v>27</v>
      </c>
      <c r="H17" s="304" t="s">
        <v>282</v>
      </c>
      <c r="I17" s="304"/>
      <c r="J17" s="304"/>
      <c r="K17" s="305"/>
    </row>
    <row r="18" spans="1:11" ht="101.25" customHeight="1">
      <c r="A18" s="82">
        <v>510</v>
      </c>
      <c r="B18" s="83">
        <v>705</v>
      </c>
      <c r="C18" s="15">
        <v>27</v>
      </c>
      <c r="D18" s="15">
        <v>10</v>
      </c>
      <c r="E18" s="1" t="s">
        <v>28</v>
      </c>
      <c r="F18" s="88">
        <v>530750000</v>
      </c>
      <c r="G18" s="15">
        <v>27</v>
      </c>
      <c r="H18" s="304" t="s">
        <v>283</v>
      </c>
      <c r="I18" s="304"/>
      <c r="J18" s="304"/>
      <c r="K18" s="305"/>
    </row>
    <row r="19" spans="1:11" ht="101.25" customHeight="1">
      <c r="A19" s="82">
        <v>510</v>
      </c>
      <c r="B19" s="83">
        <v>705</v>
      </c>
      <c r="C19" s="15">
        <v>27</v>
      </c>
      <c r="D19" s="15">
        <v>11</v>
      </c>
      <c r="E19" s="1" t="s">
        <v>29</v>
      </c>
      <c r="F19" s="40">
        <v>577950000</v>
      </c>
      <c r="G19" s="15">
        <v>27</v>
      </c>
      <c r="H19" s="304" t="s">
        <v>284</v>
      </c>
      <c r="I19" s="304"/>
      <c r="J19" s="304"/>
      <c r="K19" s="305"/>
    </row>
    <row r="20" spans="1:11" ht="101.25" customHeight="1">
      <c r="A20" s="82">
        <v>510</v>
      </c>
      <c r="B20" s="15">
        <v>705</v>
      </c>
      <c r="C20" s="15">
        <v>27</v>
      </c>
      <c r="D20" s="15">
        <v>12</v>
      </c>
      <c r="E20" s="1" t="s">
        <v>30</v>
      </c>
      <c r="F20" s="64">
        <v>473250000</v>
      </c>
      <c r="G20" s="15">
        <v>27</v>
      </c>
      <c r="H20" s="304" t="s">
        <v>285</v>
      </c>
      <c r="I20" s="304"/>
      <c r="J20" s="304"/>
      <c r="K20" s="305"/>
    </row>
    <row r="21" spans="1:11" ht="101.25" customHeight="1">
      <c r="A21" s="82">
        <v>510</v>
      </c>
      <c r="B21" s="15">
        <v>705</v>
      </c>
      <c r="C21" s="15">
        <v>27</v>
      </c>
      <c r="D21" s="15">
        <v>13</v>
      </c>
      <c r="E21" s="1" t="s">
        <v>31</v>
      </c>
      <c r="F21" s="64">
        <v>409500000</v>
      </c>
      <c r="G21" s="15">
        <v>27</v>
      </c>
      <c r="H21" s="304" t="s">
        <v>286</v>
      </c>
      <c r="I21" s="304"/>
      <c r="J21" s="304"/>
      <c r="K21" s="305"/>
    </row>
    <row r="22" spans="1:11" ht="101.25" customHeight="1">
      <c r="A22" s="82">
        <v>510</v>
      </c>
      <c r="B22" s="83">
        <v>705</v>
      </c>
      <c r="C22" s="15">
        <v>27</v>
      </c>
      <c r="D22" s="15">
        <v>14</v>
      </c>
      <c r="E22" s="1" t="s">
        <v>32</v>
      </c>
      <c r="F22" s="40">
        <v>600750000</v>
      </c>
      <c r="G22" s="15">
        <v>27</v>
      </c>
      <c r="H22" s="304" t="s">
        <v>287</v>
      </c>
      <c r="I22" s="304"/>
      <c r="J22" s="304"/>
      <c r="K22" s="305"/>
    </row>
    <row r="23" spans="1:11" ht="101.25" customHeight="1">
      <c r="A23" s="82">
        <v>510</v>
      </c>
      <c r="B23" s="83">
        <v>705</v>
      </c>
      <c r="C23" s="15">
        <v>27</v>
      </c>
      <c r="D23" s="15">
        <v>15</v>
      </c>
      <c r="E23" s="1" t="s">
        <v>33</v>
      </c>
      <c r="F23" s="40">
        <v>482000000</v>
      </c>
      <c r="G23" s="15">
        <v>27</v>
      </c>
      <c r="H23" s="304" t="s">
        <v>288</v>
      </c>
      <c r="I23" s="304"/>
      <c r="J23" s="304"/>
      <c r="K23" s="305"/>
    </row>
    <row r="24" spans="1:11" ht="101.25" customHeight="1">
      <c r="A24" s="82">
        <v>510</v>
      </c>
      <c r="B24" s="83">
        <v>705</v>
      </c>
      <c r="C24" s="15">
        <v>27</v>
      </c>
      <c r="D24" s="15">
        <v>16</v>
      </c>
      <c r="E24" s="1" t="s">
        <v>34</v>
      </c>
      <c r="F24" s="40">
        <v>539000000</v>
      </c>
      <c r="G24" s="15">
        <v>27</v>
      </c>
      <c r="H24" s="304" t="s">
        <v>283</v>
      </c>
      <c r="I24" s="304"/>
      <c r="J24" s="304"/>
      <c r="K24" s="305"/>
    </row>
    <row r="25" spans="1:11" ht="15" thickBot="1">
      <c r="A25" s="201" t="s">
        <v>36</v>
      </c>
      <c r="B25" s="202"/>
      <c r="C25" s="202"/>
      <c r="D25" s="202"/>
      <c r="E25" s="202"/>
      <c r="F25" s="17">
        <f>SUM(F9:F24)</f>
        <v>19000000000</v>
      </c>
      <c r="G25" s="194"/>
      <c r="H25" s="194"/>
      <c r="I25" s="194"/>
      <c r="J25" s="194"/>
      <c r="K25" s="195"/>
    </row>
  </sheetData>
  <mergeCells count="34">
    <mergeCell ref="A1:D1"/>
    <mergeCell ref="E1:K1"/>
    <mergeCell ref="A2:D2"/>
    <mergeCell ref="E2:K2"/>
    <mergeCell ref="A3:D3"/>
    <mergeCell ref="E3:K3"/>
    <mergeCell ref="A4:D4"/>
    <mergeCell ref="E4:K4"/>
    <mergeCell ref="A5:D5"/>
    <mergeCell ref="E5:K5"/>
    <mergeCell ref="A6:D6"/>
    <mergeCell ref="E6:K6"/>
    <mergeCell ref="A7:D7"/>
    <mergeCell ref="E7:E8"/>
    <mergeCell ref="F7:G8"/>
    <mergeCell ref="H7:K8"/>
    <mergeCell ref="H9:K9"/>
    <mergeCell ref="H21:K21"/>
    <mergeCell ref="H10:K10"/>
    <mergeCell ref="H11:K11"/>
    <mergeCell ref="H12:K12"/>
    <mergeCell ref="H13:K13"/>
    <mergeCell ref="H14:K14"/>
    <mergeCell ref="H15:K15"/>
    <mergeCell ref="H16:K16"/>
    <mergeCell ref="H17:K17"/>
    <mergeCell ref="H18:K18"/>
    <mergeCell ref="H19:K19"/>
    <mergeCell ref="H20:K20"/>
    <mergeCell ref="H22:K22"/>
    <mergeCell ref="H23:K23"/>
    <mergeCell ref="H24:K24"/>
    <mergeCell ref="A25:E25"/>
    <mergeCell ref="G25:K25"/>
  </mergeCells>
  <pageMargins left="0.31496062992125984" right="0.31496062992125984" top="0.35433070866141736" bottom="0.35433070866141736" header="0.31496062992125984" footer="0.31496062992125984"/>
  <pageSetup scale="57" fitToHeight="2"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1"/>
  <sheetViews>
    <sheetView workbookViewId="0">
      <selection activeCell="M8" sqref="M8:O11"/>
    </sheetView>
  </sheetViews>
  <sheetFormatPr baseColWidth="10" defaultRowHeight="14" x14ac:dyDescent="0"/>
  <cols>
    <col min="1" max="1" width="14.1640625" customWidth="1"/>
    <col min="2" max="2" width="8.83203125" customWidth="1"/>
    <col min="3" max="4" width="5.83203125" customWidth="1"/>
    <col min="5" max="5" width="16.5" customWidth="1"/>
    <col min="6" max="6" width="18.33203125" customWidth="1"/>
    <col min="7" max="7" width="5.1640625" customWidth="1"/>
    <col min="8" max="8" width="20.5" customWidth="1"/>
    <col min="9" max="9" width="14.6640625" customWidth="1"/>
    <col min="10" max="10" width="13.5" customWidth="1"/>
    <col min="11" max="11" width="21.5" customWidth="1"/>
    <col min="13" max="13" width="14.1640625" bestFit="1" customWidth="1"/>
    <col min="14" max="14" width="19.6640625" customWidth="1"/>
    <col min="15" max="15" width="15.1640625" bestFit="1" customWidth="1"/>
  </cols>
  <sheetData>
    <row r="1" spans="1:15">
      <c r="A1" s="165" t="s">
        <v>0</v>
      </c>
      <c r="B1" s="166"/>
      <c r="C1" s="166"/>
      <c r="D1" s="167"/>
      <c r="E1" s="111" t="s">
        <v>2</v>
      </c>
      <c r="F1" s="112"/>
      <c r="G1" s="112"/>
      <c r="H1" s="112"/>
      <c r="I1" s="112"/>
      <c r="J1" s="112"/>
      <c r="K1" s="113"/>
    </row>
    <row r="2" spans="1:15">
      <c r="A2" s="168" t="s">
        <v>1</v>
      </c>
      <c r="B2" s="151"/>
      <c r="C2" s="151"/>
      <c r="D2" s="152"/>
      <c r="E2" s="117">
        <v>2015011000214</v>
      </c>
      <c r="F2" s="117"/>
      <c r="G2" s="117"/>
      <c r="H2" s="117"/>
      <c r="I2" s="117"/>
      <c r="J2" s="117"/>
      <c r="K2" s="118"/>
    </row>
    <row r="3" spans="1:15">
      <c r="A3" s="168" t="s">
        <v>3</v>
      </c>
      <c r="B3" s="151"/>
      <c r="C3" s="151"/>
      <c r="D3" s="152"/>
      <c r="E3" s="124" t="s">
        <v>7</v>
      </c>
      <c r="F3" s="124"/>
      <c r="G3" s="124"/>
      <c r="H3" s="124"/>
      <c r="I3" s="124"/>
      <c r="J3" s="124"/>
      <c r="K3" s="125"/>
    </row>
    <row r="4" spans="1:15">
      <c r="A4" s="168" t="s">
        <v>4</v>
      </c>
      <c r="B4" s="151"/>
      <c r="C4" s="151"/>
      <c r="D4" s="152"/>
      <c r="E4" s="119" t="s">
        <v>8</v>
      </c>
      <c r="F4" s="119"/>
      <c r="G4" s="119"/>
      <c r="H4" s="119"/>
      <c r="I4" s="119"/>
      <c r="J4" s="119"/>
      <c r="K4" s="120"/>
    </row>
    <row r="5" spans="1:15">
      <c r="A5" s="168" t="s">
        <v>14</v>
      </c>
      <c r="B5" s="151"/>
      <c r="C5" s="151"/>
      <c r="D5" s="152"/>
      <c r="E5" s="121">
        <v>29790000000</v>
      </c>
      <c r="F5" s="122"/>
      <c r="G5" s="122"/>
      <c r="H5" s="122"/>
      <c r="I5" s="122"/>
      <c r="J5" s="122"/>
      <c r="K5" s="123"/>
    </row>
    <row r="6" spans="1:15" ht="52.5" customHeight="1">
      <c r="A6" s="142" t="s">
        <v>18</v>
      </c>
      <c r="B6" s="143"/>
      <c r="C6" s="143"/>
      <c r="D6" s="143"/>
      <c r="E6" s="181" t="s">
        <v>310</v>
      </c>
      <c r="F6" s="181"/>
      <c r="G6" s="181"/>
      <c r="H6" s="181"/>
      <c r="I6" s="181"/>
      <c r="J6" s="181"/>
      <c r="K6" s="182"/>
    </row>
    <row r="7" spans="1:15">
      <c r="A7" s="179" t="s">
        <v>15</v>
      </c>
      <c r="B7" s="180"/>
      <c r="C7" s="180"/>
      <c r="D7" s="180"/>
      <c r="E7" s="169" t="s">
        <v>16</v>
      </c>
      <c r="F7" s="171" t="s">
        <v>17</v>
      </c>
      <c r="G7" s="177"/>
      <c r="H7" s="171" t="s">
        <v>18</v>
      </c>
      <c r="I7" s="172"/>
      <c r="J7" s="172"/>
      <c r="K7" s="173"/>
    </row>
    <row r="8" spans="1:15">
      <c r="A8" s="79" t="s">
        <v>35</v>
      </c>
      <c r="B8" s="80" t="s">
        <v>37</v>
      </c>
      <c r="C8" s="80" t="s">
        <v>105</v>
      </c>
      <c r="D8" s="80" t="s">
        <v>106</v>
      </c>
      <c r="E8" s="170"/>
      <c r="F8" s="174"/>
      <c r="G8" s="178"/>
      <c r="H8" s="174"/>
      <c r="I8" s="175"/>
      <c r="J8" s="175"/>
      <c r="K8" s="176"/>
    </row>
    <row r="9" spans="1:15" ht="27" customHeight="1">
      <c r="A9" s="183">
        <v>520</v>
      </c>
      <c r="B9" s="185">
        <v>705</v>
      </c>
      <c r="C9" s="18">
        <v>21</v>
      </c>
      <c r="D9" s="185">
        <v>1</v>
      </c>
      <c r="E9" s="187" t="s">
        <v>19</v>
      </c>
      <c r="F9" s="5">
        <v>5898907000</v>
      </c>
      <c r="G9" s="6">
        <v>21</v>
      </c>
      <c r="H9" s="153" t="s">
        <v>291</v>
      </c>
      <c r="I9" s="154"/>
      <c r="J9" s="154"/>
      <c r="K9" s="189"/>
      <c r="N9" s="54"/>
      <c r="O9" s="100"/>
    </row>
    <row r="10" spans="1:15" ht="35.25" customHeight="1">
      <c r="A10" s="184"/>
      <c r="B10" s="186"/>
      <c r="C10" s="19">
        <v>20</v>
      </c>
      <c r="D10" s="186"/>
      <c r="E10" s="188"/>
      <c r="F10" s="5">
        <v>2414093000</v>
      </c>
      <c r="G10" s="6">
        <v>20</v>
      </c>
      <c r="H10" s="156"/>
      <c r="I10" s="157"/>
      <c r="J10" s="157"/>
      <c r="K10" s="190"/>
      <c r="M10" s="2"/>
      <c r="N10" s="54"/>
      <c r="O10" s="2"/>
    </row>
    <row r="11" spans="1:15" ht="63.75" customHeight="1">
      <c r="A11" s="10">
        <v>520</v>
      </c>
      <c r="B11" s="1">
        <v>705</v>
      </c>
      <c r="C11" s="1">
        <v>20</v>
      </c>
      <c r="D11" s="1">
        <v>2</v>
      </c>
      <c r="E11" s="1" t="s">
        <v>20</v>
      </c>
      <c r="F11" s="7">
        <v>1537000000</v>
      </c>
      <c r="G11" s="6">
        <v>21</v>
      </c>
      <c r="H11" s="124" t="s">
        <v>292</v>
      </c>
      <c r="I11" s="124"/>
      <c r="J11" s="124"/>
      <c r="K11" s="125"/>
    </row>
    <row r="12" spans="1:15" ht="63.75" customHeight="1">
      <c r="A12" s="10">
        <v>520</v>
      </c>
      <c r="B12" s="1">
        <v>705</v>
      </c>
      <c r="C12" s="1">
        <v>20</v>
      </c>
      <c r="D12" s="1">
        <v>3</v>
      </c>
      <c r="E12" s="1" t="s">
        <v>21</v>
      </c>
      <c r="F12" s="7">
        <v>1500000000</v>
      </c>
      <c r="G12" s="6">
        <v>21</v>
      </c>
      <c r="H12" s="124" t="s">
        <v>293</v>
      </c>
      <c r="I12" s="124"/>
      <c r="J12" s="124"/>
      <c r="K12" s="125"/>
    </row>
    <row r="13" spans="1:15" ht="63.75" customHeight="1">
      <c r="A13" s="10">
        <v>520</v>
      </c>
      <c r="B13" s="1">
        <v>705</v>
      </c>
      <c r="C13" s="1">
        <v>20</v>
      </c>
      <c r="D13" s="1">
        <v>4</v>
      </c>
      <c r="E13" s="1" t="s">
        <v>22</v>
      </c>
      <c r="F13" s="7">
        <v>1541999999.5793295</v>
      </c>
      <c r="G13" s="6">
        <v>21</v>
      </c>
      <c r="H13" s="124" t="s">
        <v>292</v>
      </c>
      <c r="I13" s="124"/>
      <c r="J13" s="124"/>
      <c r="K13" s="125"/>
    </row>
    <row r="14" spans="1:15" ht="63.75" customHeight="1">
      <c r="A14" s="10">
        <v>520</v>
      </c>
      <c r="B14" s="1">
        <v>705</v>
      </c>
      <c r="C14" s="1">
        <v>20</v>
      </c>
      <c r="D14" s="1">
        <v>5</v>
      </c>
      <c r="E14" s="1" t="s">
        <v>23</v>
      </c>
      <c r="F14" s="7">
        <v>1309000000</v>
      </c>
      <c r="G14" s="6">
        <v>21</v>
      </c>
      <c r="H14" s="124" t="s">
        <v>294</v>
      </c>
      <c r="I14" s="124"/>
      <c r="J14" s="124"/>
      <c r="K14" s="125"/>
    </row>
    <row r="15" spans="1:15" ht="63.75" customHeight="1">
      <c r="A15" s="10">
        <v>520</v>
      </c>
      <c r="B15" s="1">
        <v>705</v>
      </c>
      <c r="C15" s="1">
        <v>20</v>
      </c>
      <c r="D15" s="1">
        <v>6</v>
      </c>
      <c r="E15" s="1" t="s">
        <v>24</v>
      </c>
      <c r="F15" s="7">
        <v>1304000000.2</v>
      </c>
      <c r="G15" s="6">
        <v>21</v>
      </c>
      <c r="H15" s="124" t="s">
        <v>295</v>
      </c>
      <c r="I15" s="124"/>
      <c r="J15" s="124"/>
      <c r="K15" s="125"/>
    </row>
    <row r="16" spans="1:15" ht="63.75" customHeight="1">
      <c r="A16" s="10">
        <v>520</v>
      </c>
      <c r="B16" s="1">
        <v>705</v>
      </c>
      <c r="C16" s="1">
        <v>20</v>
      </c>
      <c r="D16" s="1">
        <v>7</v>
      </c>
      <c r="E16" s="1" t="s">
        <v>25</v>
      </c>
      <c r="F16" s="7">
        <v>1932000000</v>
      </c>
      <c r="G16" s="6">
        <v>21</v>
      </c>
      <c r="H16" s="124" t="s">
        <v>296</v>
      </c>
      <c r="I16" s="124"/>
      <c r="J16" s="124"/>
      <c r="K16" s="125"/>
    </row>
    <row r="17" spans="1:11" ht="63.75" customHeight="1">
      <c r="A17" s="10">
        <v>520</v>
      </c>
      <c r="B17" s="1">
        <v>705</v>
      </c>
      <c r="C17" s="1">
        <v>20</v>
      </c>
      <c r="D17" s="1">
        <v>8</v>
      </c>
      <c r="E17" s="1" t="s">
        <v>26</v>
      </c>
      <c r="F17" s="7">
        <v>1225000000.3199999</v>
      </c>
      <c r="G17" s="6">
        <v>21</v>
      </c>
      <c r="H17" s="124" t="s">
        <v>297</v>
      </c>
      <c r="I17" s="124"/>
      <c r="J17" s="124"/>
      <c r="K17" s="125"/>
    </row>
    <row r="18" spans="1:11" ht="63.75" customHeight="1">
      <c r="A18" s="10">
        <v>520</v>
      </c>
      <c r="B18" s="1">
        <v>705</v>
      </c>
      <c r="C18" s="1">
        <v>20</v>
      </c>
      <c r="D18" s="1">
        <v>9</v>
      </c>
      <c r="E18" s="1" t="s">
        <v>27</v>
      </c>
      <c r="F18" s="5">
        <v>1356000000</v>
      </c>
      <c r="G18" s="1">
        <v>21</v>
      </c>
      <c r="H18" s="124" t="s">
        <v>250</v>
      </c>
      <c r="I18" s="124"/>
      <c r="J18" s="124"/>
      <c r="K18" s="125"/>
    </row>
    <row r="19" spans="1:11" ht="61.5" customHeight="1">
      <c r="A19" s="10">
        <v>520</v>
      </c>
      <c r="B19" s="1">
        <v>705</v>
      </c>
      <c r="C19" s="1">
        <v>20</v>
      </c>
      <c r="D19" s="1">
        <v>10</v>
      </c>
      <c r="E19" s="1" t="s">
        <v>28</v>
      </c>
      <c r="F19" s="7">
        <v>1672000000</v>
      </c>
      <c r="G19" s="1">
        <v>21</v>
      </c>
      <c r="H19" s="124" t="s">
        <v>298</v>
      </c>
      <c r="I19" s="124"/>
      <c r="J19" s="124"/>
      <c r="K19" s="125"/>
    </row>
    <row r="20" spans="1:11" ht="63.75" customHeight="1">
      <c r="A20" s="10">
        <v>520</v>
      </c>
      <c r="B20" s="1">
        <v>705</v>
      </c>
      <c r="C20" s="1">
        <v>20</v>
      </c>
      <c r="D20" s="1">
        <v>11</v>
      </c>
      <c r="E20" s="1" t="s">
        <v>29</v>
      </c>
      <c r="F20" s="7">
        <v>1314999999.8139999</v>
      </c>
      <c r="G20" s="1">
        <v>21</v>
      </c>
      <c r="H20" s="124" t="s">
        <v>299</v>
      </c>
      <c r="I20" s="124"/>
      <c r="J20" s="124"/>
      <c r="K20" s="125"/>
    </row>
    <row r="21" spans="1:11" ht="63.75" customHeight="1">
      <c r="A21" s="10">
        <v>520</v>
      </c>
      <c r="B21" s="1">
        <v>705</v>
      </c>
      <c r="C21" s="1">
        <v>20</v>
      </c>
      <c r="D21" s="1">
        <v>12</v>
      </c>
      <c r="E21" s="78" t="s">
        <v>30</v>
      </c>
      <c r="F21" s="7">
        <v>1461999999.5599999</v>
      </c>
      <c r="G21" s="1">
        <v>21</v>
      </c>
      <c r="H21" s="124" t="s">
        <v>300</v>
      </c>
      <c r="I21" s="124"/>
      <c r="J21" s="124"/>
      <c r="K21" s="125"/>
    </row>
    <row r="22" spans="1:11" ht="63.75" customHeight="1">
      <c r="A22" s="10">
        <v>520</v>
      </c>
      <c r="B22" s="1">
        <v>705</v>
      </c>
      <c r="C22" s="1">
        <v>20</v>
      </c>
      <c r="D22" s="1">
        <v>13</v>
      </c>
      <c r="E22" s="1" t="s">
        <v>31</v>
      </c>
      <c r="F22" s="7">
        <v>1179000000</v>
      </c>
      <c r="G22" s="1">
        <v>21</v>
      </c>
      <c r="H22" s="124" t="s">
        <v>301</v>
      </c>
      <c r="I22" s="124"/>
      <c r="J22" s="124"/>
      <c r="K22" s="125"/>
    </row>
    <row r="23" spans="1:11" ht="63.75" customHeight="1">
      <c r="A23" s="10">
        <v>520</v>
      </c>
      <c r="B23" s="1">
        <v>705</v>
      </c>
      <c r="C23" s="1">
        <v>20</v>
      </c>
      <c r="D23" s="1">
        <v>14</v>
      </c>
      <c r="E23" s="1" t="s">
        <v>32</v>
      </c>
      <c r="F23" s="7">
        <v>1381000000</v>
      </c>
      <c r="G23" s="1">
        <v>21</v>
      </c>
      <c r="H23" s="124" t="s">
        <v>302</v>
      </c>
      <c r="I23" s="124"/>
      <c r="J23" s="124"/>
      <c r="K23" s="125"/>
    </row>
    <row r="24" spans="1:11" ht="63.75" customHeight="1">
      <c r="A24" s="10">
        <v>520</v>
      </c>
      <c r="B24" s="1">
        <v>705</v>
      </c>
      <c r="C24" s="1">
        <v>20</v>
      </c>
      <c r="D24" s="1">
        <v>15</v>
      </c>
      <c r="E24" s="1" t="s">
        <v>33</v>
      </c>
      <c r="F24" s="7">
        <v>1560000000.336</v>
      </c>
      <c r="G24" s="1">
        <v>21</v>
      </c>
      <c r="H24" s="124" t="s">
        <v>300</v>
      </c>
      <c r="I24" s="124"/>
      <c r="J24" s="124"/>
      <c r="K24" s="125"/>
    </row>
    <row r="25" spans="1:11" ht="63.75" customHeight="1">
      <c r="A25" s="10">
        <v>520</v>
      </c>
      <c r="B25" s="1">
        <v>705</v>
      </c>
      <c r="C25" s="1">
        <v>20</v>
      </c>
      <c r="D25" s="1">
        <v>16</v>
      </c>
      <c r="E25" s="1" t="s">
        <v>34</v>
      </c>
      <c r="F25" s="7">
        <v>1203000000</v>
      </c>
      <c r="G25" s="1">
        <v>21</v>
      </c>
      <c r="H25" s="124" t="s">
        <v>303</v>
      </c>
      <c r="I25" s="124"/>
      <c r="J25" s="124"/>
      <c r="K25" s="125"/>
    </row>
    <row r="26" spans="1:11" ht="15" thickBot="1">
      <c r="A26" s="196" t="s">
        <v>36</v>
      </c>
      <c r="B26" s="194"/>
      <c r="C26" s="194"/>
      <c r="D26" s="194"/>
      <c r="E26" s="194"/>
      <c r="F26" s="65">
        <f>SUM(F9:F25)</f>
        <v>29789999999.80933</v>
      </c>
      <c r="G26" s="193"/>
      <c r="H26" s="194"/>
      <c r="I26" s="194"/>
      <c r="J26" s="194"/>
      <c r="K26" s="195"/>
    </row>
    <row r="27" spans="1:11" ht="15" thickBot="1">
      <c r="A27" s="134" t="s">
        <v>107</v>
      </c>
      <c r="B27" s="135"/>
      <c r="C27" s="135"/>
      <c r="D27" s="135"/>
      <c r="E27" s="135"/>
      <c r="F27" s="66">
        <f>F10</f>
        <v>2414093000</v>
      </c>
      <c r="G27" s="67">
        <v>20</v>
      </c>
      <c r="H27" s="135"/>
      <c r="I27" s="135"/>
      <c r="J27" s="135"/>
      <c r="K27" s="136"/>
    </row>
    <row r="28" spans="1:11" ht="15" thickBot="1">
      <c r="A28" s="191" t="s">
        <v>107</v>
      </c>
      <c r="B28" s="192"/>
      <c r="C28" s="192"/>
      <c r="D28" s="192"/>
      <c r="E28" s="192"/>
      <c r="F28" s="68">
        <f>F9+F11+F12+F13+F14+F15+F16+F17+F18+F19+F20+F21+F22+F23+F24+F25</f>
        <v>27375906999.80933</v>
      </c>
      <c r="G28" s="69">
        <v>21</v>
      </c>
      <c r="H28" s="138"/>
      <c r="I28" s="138"/>
      <c r="J28" s="138"/>
      <c r="K28" s="139"/>
    </row>
    <row r="30" spans="1:11">
      <c r="E30">
        <v>20</v>
      </c>
      <c r="F30" s="54">
        <v>2414093000</v>
      </c>
    </row>
    <row r="31" spans="1:11">
      <c r="E31">
        <v>21</v>
      </c>
      <c r="F31" s="54">
        <v>27375907000</v>
      </c>
    </row>
  </sheetData>
  <mergeCells count="41">
    <mergeCell ref="A27:E27"/>
    <mergeCell ref="A28:E28"/>
    <mergeCell ref="H27:K28"/>
    <mergeCell ref="H18:K18"/>
    <mergeCell ref="H19:K19"/>
    <mergeCell ref="H20:K20"/>
    <mergeCell ref="G26:K26"/>
    <mergeCell ref="A26:E26"/>
    <mergeCell ref="H22:K22"/>
    <mergeCell ref="H23:K23"/>
    <mergeCell ref="H24:K24"/>
    <mergeCell ref="H25:K25"/>
    <mergeCell ref="A7:D7"/>
    <mergeCell ref="A5:D5"/>
    <mergeCell ref="H14:K14"/>
    <mergeCell ref="E5:K5"/>
    <mergeCell ref="E6:K6"/>
    <mergeCell ref="H11:K11"/>
    <mergeCell ref="H12:K12"/>
    <mergeCell ref="H13:K13"/>
    <mergeCell ref="A9:A10"/>
    <mergeCell ref="B9:B10"/>
    <mergeCell ref="D9:D10"/>
    <mergeCell ref="E9:E10"/>
    <mergeCell ref="H9:K10"/>
    <mergeCell ref="A1:D1"/>
    <mergeCell ref="A2:D2"/>
    <mergeCell ref="A3:D3"/>
    <mergeCell ref="E7:E8"/>
    <mergeCell ref="H21:K21"/>
    <mergeCell ref="A6:D6"/>
    <mergeCell ref="H7:K8"/>
    <mergeCell ref="H15:K15"/>
    <mergeCell ref="H16:K16"/>
    <mergeCell ref="H17:K17"/>
    <mergeCell ref="F7:G8"/>
    <mergeCell ref="E1:K1"/>
    <mergeCell ref="A4:D4"/>
    <mergeCell ref="E2:K2"/>
    <mergeCell ref="E3:K3"/>
    <mergeCell ref="E4:K4"/>
  </mergeCells>
  <pageMargins left="0.70866141732283472" right="0.70866141732283472" top="0.74803149606299213" bottom="0.74803149606299213" header="0.31496062992125984" footer="0.31496062992125984"/>
  <pageSetup scale="83" fitToHeight="2"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4"/>
  <sheetViews>
    <sheetView workbookViewId="0">
      <selection activeCell="I27" sqref="I27"/>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8.33203125" customWidth="1"/>
    <col min="7" max="7" width="13.83203125" customWidth="1"/>
    <col min="8" max="8" width="21.5" customWidth="1"/>
    <col min="10" max="10" width="14.1640625" bestFit="1" customWidth="1"/>
    <col min="11" max="11" width="17.83203125" bestFit="1" customWidth="1"/>
  </cols>
  <sheetData>
    <row r="1" spans="1:11" ht="15" thickBot="1"/>
    <row r="2" spans="1:11" ht="36" customHeight="1">
      <c r="A2" s="25" t="s">
        <v>0</v>
      </c>
      <c r="B2" s="211" t="s">
        <v>304</v>
      </c>
      <c r="C2" s="212"/>
      <c r="D2" s="212"/>
      <c r="E2" s="212"/>
      <c r="F2" s="212"/>
      <c r="G2" s="212"/>
      <c r="H2" s="213"/>
    </row>
    <row r="3" spans="1:11">
      <c r="A3" s="26" t="s">
        <v>1</v>
      </c>
      <c r="B3" s="117">
        <v>96000910000</v>
      </c>
      <c r="C3" s="117"/>
      <c r="D3" s="117"/>
      <c r="E3" s="117"/>
      <c r="F3" s="117"/>
      <c r="G3" s="117"/>
      <c r="H3" s="118"/>
    </row>
    <row r="4" spans="1:11" ht="27" customHeight="1">
      <c r="A4" s="26" t="s">
        <v>3</v>
      </c>
      <c r="B4" s="124" t="s">
        <v>305</v>
      </c>
      <c r="C4" s="124"/>
      <c r="D4" s="124"/>
      <c r="E4" s="124"/>
      <c r="F4" s="124"/>
      <c r="G4" s="124"/>
      <c r="H4" s="125"/>
    </row>
    <row r="5" spans="1:11">
      <c r="A5" s="26" t="s">
        <v>4</v>
      </c>
      <c r="B5" s="119" t="s">
        <v>8</v>
      </c>
      <c r="C5" s="119"/>
      <c r="D5" s="119"/>
      <c r="E5" s="119"/>
      <c r="F5" s="119"/>
      <c r="G5" s="119"/>
      <c r="H5" s="120"/>
    </row>
    <row r="6" spans="1:11">
      <c r="A6" s="26" t="s">
        <v>349</v>
      </c>
      <c r="B6" s="129" t="s">
        <v>351</v>
      </c>
      <c r="C6" s="122"/>
      <c r="D6" s="122"/>
      <c r="E6" s="122"/>
      <c r="F6" s="122"/>
      <c r="G6" s="122"/>
      <c r="H6" s="123"/>
    </row>
    <row r="7" spans="1:11">
      <c r="A7" s="26" t="s">
        <v>14</v>
      </c>
      <c r="B7" s="296">
        <v>64700000000</v>
      </c>
      <c r="C7" s="297"/>
      <c r="D7" s="297"/>
      <c r="E7" s="297"/>
      <c r="F7" s="297"/>
      <c r="G7" s="297"/>
      <c r="H7" s="298"/>
    </row>
    <row r="8" spans="1:11" ht="108" customHeight="1">
      <c r="A8" s="73" t="s">
        <v>5</v>
      </c>
      <c r="B8" s="219" t="s">
        <v>324</v>
      </c>
      <c r="C8" s="219"/>
      <c r="D8" s="219"/>
      <c r="E8" s="219"/>
      <c r="F8" s="219"/>
      <c r="G8" s="219"/>
      <c r="H8" s="219"/>
    </row>
    <row r="9" spans="1:11" ht="63.75" customHeight="1">
      <c r="A9" s="71" t="s">
        <v>9</v>
      </c>
      <c r="B9" s="294" t="s">
        <v>306</v>
      </c>
      <c r="C9" s="294"/>
      <c r="D9" s="294"/>
      <c r="E9" s="294"/>
      <c r="F9" s="294"/>
      <c r="G9" s="294"/>
      <c r="H9" s="295"/>
    </row>
    <row r="10" spans="1:11" ht="35.25" customHeight="1">
      <c r="A10" s="260" t="s">
        <v>11</v>
      </c>
      <c r="B10" s="119" t="s">
        <v>325</v>
      </c>
      <c r="C10" s="119"/>
      <c r="D10" s="119"/>
      <c r="E10" s="119"/>
      <c r="F10" s="119"/>
      <c r="G10" s="119"/>
      <c r="H10" s="119"/>
    </row>
    <row r="11" spans="1:11" ht="26.25" customHeight="1">
      <c r="A11" s="261"/>
      <c r="B11" s="124" t="s">
        <v>373</v>
      </c>
      <c r="C11" s="124"/>
      <c r="D11" s="124"/>
      <c r="E11" s="124"/>
      <c r="F11" s="124"/>
      <c r="G11" s="124"/>
      <c r="H11" s="125"/>
    </row>
    <row r="12" spans="1:11" ht="21.75" customHeight="1">
      <c r="A12" s="76" t="s">
        <v>334</v>
      </c>
      <c r="B12" s="126" t="s">
        <v>347</v>
      </c>
      <c r="C12" s="127"/>
      <c r="D12" s="127"/>
      <c r="E12" s="127"/>
      <c r="F12" s="127"/>
      <c r="G12" s="127"/>
      <c r="H12" s="128"/>
    </row>
    <row r="13" spans="1:11">
      <c r="A13" s="266" t="s">
        <v>47</v>
      </c>
      <c r="B13" s="169"/>
      <c r="C13" s="171" t="s">
        <v>44</v>
      </c>
      <c r="D13" s="172"/>
      <c r="E13" s="172"/>
      <c r="F13" s="177"/>
      <c r="G13" s="32" t="s">
        <v>107</v>
      </c>
      <c r="H13" s="50" t="s">
        <v>17</v>
      </c>
    </row>
    <row r="14" spans="1:11" ht="39.75" customHeight="1">
      <c r="A14" s="306" t="s">
        <v>327</v>
      </c>
      <c r="B14" s="306"/>
      <c r="C14" s="276" t="s">
        <v>331</v>
      </c>
      <c r="D14" s="276"/>
      <c r="E14" s="276"/>
      <c r="F14" s="276"/>
      <c r="G14" s="36">
        <v>21</v>
      </c>
      <c r="H14" s="5">
        <v>9900000000</v>
      </c>
    </row>
    <row r="15" spans="1:11" ht="39.75" customHeight="1">
      <c r="A15" s="306"/>
      <c r="B15" s="306"/>
      <c r="C15" s="144" t="s">
        <v>332</v>
      </c>
      <c r="D15" s="145"/>
      <c r="E15" s="145"/>
      <c r="F15" s="146"/>
      <c r="G15" s="36">
        <v>21</v>
      </c>
      <c r="H15" s="5">
        <v>100000000</v>
      </c>
    </row>
    <row r="16" spans="1:11" ht="28.5" customHeight="1" thickBot="1">
      <c r="A16" s="306"/>
      <c r="B16" s="306"/>
      <c r="C16" s="144" t="s">
        <v>333</v>
      </c>
      <c r="D16" s="145"/>
      <c r="E16" s="145"/>
      <c r="F16" s="146"/>
      <c r="G16" s="72">
        <v>21</v>
      </c>
      <c r="H16" s="5">
        <v>6500000000</v>
      </c>
      <c r="J16" s="2"/>
      <c r="K16" s="2"/>
    </row>
    <row r="17" spans="1:11" ht="36.75" customHeight="1">
      <c r="A17" s="300" t="s">
        <v>353</v>
      </c>
      <c r="B17" s="301"/>
      <c r="C17" s="205" t="s">
        <v>374</v>
      </c>
      <c r="D17" s="205"/>
      <c r="E17" s="205"/>
      <c r="F17" s="205"/>
      <c r="G17" s="72">
        <v>21</v>
      </c>
      <c r="H17" s="5">
        <v>2700000000</v>
      </c>
    </row>
    <row r="18" spans="1:11" ht="31.5" customHeight="1">
      <c r="A18" s="302"/>
      <c r="B18" s="303"/>
      <c r="C18" s="205" t="s">
        <v>330</v>
      </c>
      <c r="D18" s="205"/>
      <c r="E18" s="205"/>
      <c r="F18" s="205"/>
      <c r="G18" s="72">
        <v>21</v>
      </c>
      <c r="H18" s="5">
        <v>500000000</v>
      </c>
    </row>
    <row r="19" spans="1:11" ht="36.75" customHeight="1">
      <c r="A19" s="115" t="s">
        <v>326</v>
      </c>
      <c r="B19" s="115"/>
      <c r="C19" s="276" t="s">
        <v>328</v>
      </c>
      <c r="D19" s="276"/>
      <c r="E19" s="276"/>
      <c r="F19" s="276"/>
      <c r="G19" s="72">
        <v>21</v>
      </c>
      <c r="H19" s="110">
        <v>40760000000</v>
      </c>
    </row>
    <row r="20" spans="1:11" ht="31.5" customHeight="1">
      <c r="A20" s="115"/>
      <c r="B20" s="115"/>
      <c r="C20" s="276" t="s">
        <v>329</v>
      </c>
      <c r="D20" s="276"/>
      <c r="E20" s="276"/>
      <c r="F20" s="276"/>
      <c r="G20" s="72">
        <v>21</v>
      </c>
      <c r="H20" s="110">
        <v>4240000000</v>
      </c>
    </row>
    <row r="21" spans="1:11" ht="15" thickBot="1">
      <c r="A21" s="132"/>
      <c r="B21" s="299"/>
      <c r="C21" s="299"/>
      <c r="D21" s="299"/>
      <c r="E21" s="299"/>
      <c r="F21" s="299"/>
      <c r="G21" s="299"/>
      <c r="H21" s="31">
        <f>SUM(H14:H20)</f>
        <v>64700000000</v>
      </c>
      <c r="K21" s="54"/>
    </row>
    <row r="22" spans="1:11" ht="15" thickBot="1">
      <c r="H22" s="2"/>
      <c r="K22" s="54"/>
    </row>
    <row r="23" spans="1:11">
      <c r="A23" s="130" t="s">
        <v>224</v>
      </c>
      <c r="B23" s="131"/>
      <c r="C23" s="134" t="s">
        <v>323</v>
      </c>
      <c r="D23" s="135"/>
      <c r="E23" s="135"/>
      <c r="F23" s="135"/>
      <c r="G23" s="135"/>
      <c r="H23" s="136"/>
    </row>
    <row r="24" spans="1:11" ht="15" thickBot="1">
      <c r="A24" s="132"/>
      <c r="B24" s="133"/>
      <c r="C24" s="137"/>
      <c r="D24" s="138"/>
      <c r="E24" s="138"/>
      <c r="F24" s="138"/>
      <c r="G24" s="138"/>
      <c r="H24" s="139"/>
    </row>
  </sheetData>
  <mergeCells count="27">
    <mergeCell ref="A21:G21"/>
    <mergeCell ref="A23:B24"/>
    <mergeCell ref="C23:H24"/>
    <mergeCell ref="A17:B18"/>
    <mergeCell ref="C14:F14"/>
    <mergeCell ref="C16:F16"/>
    <mergeCell ref="A19:B20"/>
    <mergeCell ref="C17:F17"/>
    <mergeCell ref="C18:F18"/>
    <mergeCell ref="A14:B16"/>
    <mergeCell ref="C15:F15"/>
    <mergeCell ref="C19:F19"/>
    <mergeCell ref="C20:F20"/>
    <mergeCell ref="B9:H9"/>
    <mergeCell ref="A10:A11"/>
    <mergeCell ref="B11:H11"/>
    <mergeCell ref="A13:B13"/>
    <mergeCell ref="C13:F13"/>
    <mergeCell ref="B10:H10"/>
    <mergeCell ref="B12:H12"/>
    <mergeCell ref="B8:H8"/>
    <mergeCell ref="B2:H2"/>
    <mergeCell ref="B3:H3"/>
    <mergeCell ref="B4:H4"/>
    <mergeCell ref="B5:H5"/>
    <mergeCell ref="B7:H7"/>
    <mergeCell ref="B6:H6"/>
  </mergeCells>
  <pageMargins left="0.31496062992125984" right="0.31496062992125984" top="0.35433070866141736" bottom="0.35433070866141736" header="0.31496062992125984" footer="0.31496062992125984"/>
  <pageSetup scale="79" orientation="landscape"/>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1"/>
  <sheetViews>
    <sheetView workbookViewId="0">
      <selection activeCell="C20" sqref="A2:H21"/>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8.33203125" customWidth="1"/>
    <col min="7" max="7" width="13.83203125" customWidth="1"/>
    <col min="8" max="8" width="21.5" customWidth="1"/>
    <col min="10" max="10" width="14.1640625" bestFit="1" customWidth="1"/>
    <col min="11" max="11" width="17.83203125" bestFit="1" customWidth="1"/>
  </cols>
  <sheetData>
    <row r="1" spans="1:11" ht="15" thickBot="1"/>
    <row r="2" spans="1:11" ht="36" customHeight="1">
      <c r="A2" s="25" t="s">
        <v>0</v>
      </c>
      <c r="B2" s="211" t="s">
        <v>289</v>
      </c>
      <c r="C2" s="212"/>
      <c r="D2" s="212"/>
      <c r="E2" s="212"/>
      <c r="F2" s="212"/>
      <c r="G2" s="212"/>
      <c r="H2" s="213"/>
    </row>
    <row r="3" spans="1:11">
      <c r="A3" s="26" t="s">
        <v>1</v>
      </c>
      <c r="B3" s="117">
        <v>96000920000</v>
      </c>
      <c r="C3" s="117"/>
      <c r="D3" s="117"/>
      <c r="E3" s="117"/>
      <c r="F3" s="117"/>
      <c r="G3" s="117"/>
      <c r="H3" s="118"/>
    </row>
    <row r="4" spans="1:11" ht="27" customHeight="1">
      <c r="A4" s="26" t="s">
        <v>3</v>
      </c>
      <c r="B4" s="124" t="s">
        <v>290</v>
      </c>
      <c r="C4" s="124"/>
      <c r="D4" s="124"/>
      <c r="E4" s="124"/>
      <c r="F4" s="124"/>
      <c r="G4" s="124"/>
      <c r="H4" s="125"/>
    </row>
    <row r="5" spans="1:11">
      <c r="A5" s="26" t="s">
        <v>4</v>
      </c>
      <c r="B5" s="119" t="s">
        <v>8</v>
      </c>
      <c r="C5" s="119"/>
      <c r="D5" s="119"/>
      <c r="E5" s="119"/>
      <c r="F5" s="119"/>
      <c r="G5" s="119"/>
      <c r="H5" s="120"/>
    </row>
    <row r="6" spans="1:11">
      <c r="A6" s="26" t="s">
        <v>349</v>
      </c>
      <c r="B6" s="129" t="s">
        <v>351</v>
      </c>
      <c r="C6" s="122"/>
      <c r="D6" s="122"/>
      <c r="E6" s="122"/>
      <c r="F6" s="122"/>
      <c r="G6" s="122"/>
      <c r="H6" s="123"/>
    </row>
    <row r="7" spans="1:11">
      <c r="A7" s="26" t="s">
        <v>14</v>
      </c>
      <c r="B7" s="296">
        <v>6000000000</v>
      </c>
      <c r="C7" s="297"/>
      <c r="D7" s="297"/>
      <c r="E7" s="297"/>
      <c r="F7" s="297"/>
      <c r="G7" s="297"/>
      <c r="H7" s="298"/>
    </row>
    <row r="8" spans="1:11" ht="106.5" customHeight="1">
      <c r="A8" s="74" t="s">
        <v>5</v>
      </c>
      <c r="B8" s="219" t="s">
        <v>313</v>
      </c>
      <c r="C8" s="219"/>
      <c r="D8" s="219"/>
      <c r="E8" s="219"/>
      <c r="F8" s="219"/>
      <c r="G8" s="219"/>
      <c r="H8" s="219"/>
    </row>
    <row r="9" spans="1:11" ht="63.75" customHeight="1">
      <c r="A9" s="75" t="s">
        <v>9</v>
      </c>
      <c r="B9" s="124" t="s">
        <v>307</v>
      </c>
      <c r="C9" s="124"/>
      <c r="D9" s="124"/>
      <c r="E9" s="124"/>
      <c r="F9" s="124"/>
      <c r="G9" s="124"/>
      <c r="H9" s="124"/>
    </row>
    <row r="10" spans="1:11" ht="35.25" customHeight="1">
      <c r="A10" s="260" t="s">
        <v>11</v>
      </c>
      <c r="B10" s="124" t="s">
        <v>314</v>
      </c>
      <c r="C10" s="124"/>
      <c r="D10" s="124"/>
      <c r="E10" s="124"/>
      <c r="F10" s="124"/>
      <c r="G10" s="124"/>
      <c r="H10" s="125"/>
    </row>
    <row r="11" spans="1:11" ht="39" customHeight="1">
      <c r="A11" s="261"/>
      <c r="B11" s="124" t="s">
        <v>315</v>
      </c>
      <c r="C11" s="124"/>
      <c r="D11" s="124"/>
      <c r="E11" s="124"/>
      <c r="F11" s="124"/>
      <c r="G11" s="124"/>
      <c r="H11" s="125"/>
    </row>
    <row r="12" spans="1:11" ht="21.75" customHeight="1">
      <c r="A12" s="76" t="s">
        <v>334</v>
      </c>
      <c r="B12" s="126" t="s">
        <v>347</v>
      </c>
      <c r="C12" s="127"/>
      <c r="D12" s="127"/>
      <c r="E12" s="127"/>
      <c r="F12" s="127"/>
      <c r="G12" s="127"/>
      <c r="H12" s="128"/>
    </row>
    <row r="13" spans="1:11" ht="15" thickBot="1">
      <c r="A13" s="266" t="s">
        <v>47</v>
      </c>
      <c r="B13" s="169"/>
      <c r="C13" s="171" t="s">
        <v>44</v>
      </c>
      <c r="D13" s="172"/>
      <c r="E13" s="172"/>
      <c r="F13" s="177"/>
      <c r="G13" s="32" t="s">
        <v>107</v>
      </c>
      <c r="H13" s="50" t="s">
        <v>17</v>
      </c>
    </row>
    <row r="14" spans="1:11" ht="39.75" customHeight="1">
      <c r="A14" s="300" t="s">
        <v>316</v>
      </c>
      <c r="B14" s="301"/>
      <c r="C14" s="276" t="s">
        <v>320</v>
      </c>
      <c r="D14" s="276"/>
      <c r="E14" s="276"/>
      <c r="F14" s="276"/>
      <c r="G14" s="36">
        <v>21</v>
      </c>
      <c r="H14" s="5">
        <v>100000000</v>
      </c>
    </row>
    <row r="15" spans="1:11" ht="28.5" customHeight="1">
      <c r="A15" s="302"/>
      <c r="B15" s="303"/>
      <c r="C15" s="144" t="s">
        <v>321</v>
      </c>
      <c r="D15" s="145"/>
      <c r="E15" s="145"/>
      <c r="F15" s="146"/>
      <c r="G15" s="72">
        <v>21</v>
      </c>
      <c r="H15" s="5">
        <v>1900000000</v>
      </c>
      <c r="J15" s="2"/>
      <c r="K15" s="2"/>
    </row>
    <row r="16" spans="1:11" ht="18" customHeight="1">
      <c r="A16" s="115" t="s">
        <v>317</v>
      </c>
      <c r="B16" s="115"/>
      <c r="C16" s="205" t="s">
        <v>318</v>
      </c>
      <c r="D16" s="205"/>
      <c r="E16" s="205"/>
      <c r="F16" s="205"/>
      <c r="G16" s="72">
        <v>21</v>
      </c>
      <c r="H16" s="5">
        <v>2500000000</v>
      </c>
    </row>
    <row r="17" spans="1:11" ht="31.5" customHeight="1">
      <c r="A17" s="115"/>
      <c r="B17" s="115"/>
      <c r="C17" s="205" t="s">
        <v>319</v>
      </c>
      <c r="D17" s="205"/>
      <c r="E17" s="205"/>
      <c r="F17" s="205"/>
      <c r="G17" s="72">
        <v>21</v>
      </c>
      <c r="H17" s="5">
        <v>1500000000</v>
      </c>
    </row>
    <row r="18" spans="1:11" ht="15" thickBot="1">
      <c r="A18" s="132"/>
      <c r="B18" s="299"/>
      <c r="C18" s="299"/>
      <c r="D18" s="299"/>
      <c r="E18" s="299"/>
      <c r="F18" s="299"/>
      <c r="G18" s="299"/>
      <c r="H18" s="31">
        <f>SUM(H14:H17)</f>
        <v>6000000000</v>
      </c>
      <c r="K18" s="54"/>
    </row>
    <row r="19" spans="1:11" ht="15" thickBot="1">
      <c r="H19" s="2"/>
      <c r="K19" s="54"/>
    </row>
    <row r="20" spans="1:11">
      <c r="A20" s="130" t="s">
        <v>224</v>
      </c>
      <c r="B20" s="131"/>
      <c r="C20" s="134" t="s">
        <v>322</v>
      </c>
      <c r="D20" s="135"/>
      <c r="E20" s="135"/>
      <c r="F20" s="135"/>
      <c r="G20" s="135"/>
      <c r="H20" s="136"/>
    </row>
    <row r="21" spans="1:11" ht="15" thickBot="1">
      <c r="A21" s="132"/>
      <c r="B21" s="133"/>
      <c r="C21" s="137"/>
      <c r="D21" s="138"/>
      <c r="E21" s="138"/>
      <c r="F21" s="138"/>
      <c r="G21" s="138"/>
      <c r="H21" s="139"/>
    </row>
  </sheetData>
  <mergeCells count="23">
    <mergeCell ref="A18:G18"/>
    <mergeCell ref="A20:B21"/>
    <mergeCell ref="C20:H21"/>
    <mergeCell ref="A14:B15"/>
    <mergeCell ref="C14:F14"/>
    <mergeCell ref="C15:F15"/>
    <mergeCell ref="A16:B17"/>
    <mergeCell ref="C16:F16"/>
    <mergeCell ref="C17:F17"/>
    <mergeCell ref="B9:H9"/>
    <mergeCell ref="A10:A11"/>
    <mergeCell ref="B10:H10"/>
    <mergeCell ref="B11:H11"/>
    <mergeCell ref="A13:B13"/>
    <mergeCell ref="C13:F13"/>
    <mergeCell ref="B12:H12"/>
    <mergeCell ref="B8:H8"/>
    <mergeCell ref="B2:H2"/>
    <mergeCell ref="B3:H3"/>
    <mergeCell ref="B4:H4"/>
    <mergeCell ref="B5:H5"/>
    <mergeCell ref="B7:H7"/>
    <mergeCell ref="B6:H6"/>
  </mergeCells>
  <pageMargins left="0.70866141732283472" right="0.70866141732283472" top="0.74803149606299213" bottom="0.74803149606299213" header="0.31496062992125984" footer="0.31496062992125984"/>
  <pageSetup scale="78" orientation="landscape"/>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6"/>
  <sheetViews>
    <sheetView topLeftCell="A10" workbookViewId="0">
      <selection activeCell="B11" sqref="B11:H11"/>
    </sheetView>
  </sheetViews>
  <sheetFormatPr baseColWidth="10" defaultRowHeight="14" x14ac:dyDescent="0"/>
  <cols>
    <col min="1" max="1" width="29.1640625" customWidth="1"/>
    <col min="2" max="2" width="12.83203125" customWidth="1"/>
    <col min="3" max="3" width="20.33203125" customWidth="1"/>
    <col min="5" max="5" width="17.6640625" customWidth="1"/>
    <col min="6" max="6" width="28.33203125" customWidth="1"/>
    <col min="7" max="7" width="13.83203125" customWidth="1"/>
    <col min="8" max="8" width="21.5" customWidth="1"/>
    <col min="10" max="10" width="14.1640625" bestFit="1" customWidth="1"/>
    <col min="11" max="11" width="17.83203125" bestFit="1" customWidth="1"/>
  </cols>
  <sheetData>
    <row r="1" spans="1:11" ht="15" thickBot="1"/>
    <row r="2" spans="1:11" ht="21.75" customHeight="1">
      <c r="A2" s="25" t="s">
        <v>0</v>
      </c>
      <c r="B2" s="211" t="s">
        <v>308</v>
      </c>
      <c r="C2" s="212"/>
      <c r="D2" s="212"/>
      <c r="E2" s="212"/>
      <c r="F2" s="212"/>
      <c r="G2" s="212"/>
      <c r="H2" s="213"/>
    </row>
    <row r="3" spans="1:11">
      <c r="A3" s="26" t="s">
        <v>1</v>
      </c>
      <c r="B3" s="117">
        <v>96000220000</v>
      </c>
      <c r="C3" s="117"/>
      <c r="D3" s="117"/>
      <c r="E3" s="117"/>
      <c r="F3" s="117"/>
      <c r="G3" s="117"/>
      <c r="H3" s="118"/>
    </row>
    <row r="4" spans="1:11" ht="19.5" customHeight="1">
      <c r="A4" s="26" t="s">
        <v>3</v>
      </c>
      <c r="B4" s="124" t="s">
        <v>309</v>
      </c>
      <c r="C4" s="124"/>
      <c r="D4" s="124"/>
      <c r="E4" s="124"/>
      <c r="F4" s="124"/>
      <c r="G4" s="124"/>
      <c r="H4" s="125"/>
    </row>
    <row r="5" spans="1:11">
      <c r="A5" s="26" t="s">
        <v>4</v>
      </c>
      <c r="B5" s="119" t="s">
        <v>75</v>
      </c>
      <c r="C5" s="119"/>
      <c r="D5" s="119"/>
      <c r="E5" s="119"/>
      <c r="F5" s="119"/>
      <c r="G5" s="119"/>
      <c r="H5" s="120"/>
    </row>
    <row r="6" spans="1:11">
      <c r="A6" s="26" t="s">
        <v>349</v>
      </c>
      <c r="B6" s="129" t="s">
        <v>351</v>
      </c>
      <c r="C6" s="122"/>
      <c r="D6" s="122"/>
      <c r="E6" s="122"/>
      <c r="F6" s="122"/>
      <c r="G6" s="122"/>
      <c r="H6" s="123"/>
    </row>
    <row r="7" spans="1:11">
      <c r="A7" s="26" t="s">
        <v>14</v>
      </c>
      <c r="B7" s="296">
        <v>2038558000</v>
      </c>
      <c r="C7" s="297"/>
      <c r="D7" s="297"/>
      <c r="E7" s="297"/>
      <c r="F7" s="297"/>
      <c r="G7" s="297"/>
      <c r="H7" s="298"/>
    </row>
    <row r="8" spans="1:11" ht="116.25" customHeight="1">
      <c r="A8" s="86" t="s">
        <v>5</v>
      </c>
      <c r="B8" s="286" t="s">
        <v>370</v>
      </c>
      <c r="C8" s="287"/>
      <c r="D8" s="287"/>
      <c r="E8" s="287"/>
      <c r="F8" s="287"/>
      <c r="G8" s="287"/>
      <c r="H8" s="307"/>
    </row>
    <row r="9" spans="1:11" ht="63.75" customHeight="1">
      <c r="A9" s="26" t="s">
        <v>9</v>
      </c>
      <c r="B9" s="124" t="s">
        <v>355</v>
      </c>
      <c r="C9" s="124"/>
      <c r="D9" s="124"/>
      <c r="E9" s="124"/>
      <c r="F9" s="124"/>
      <c r="G9" s="124"/>
      <c r="H9" s="125"/>
    </row>
    <row r="10" spans="1:11" ht="35.25" customHeight="1">
      <c r="A10" s="260" t="s">
        <v>11</v>
      </c>
      <c r="B10" s="124" t="s">
        <v>356</v>
      </c>
      <c r="C10" s="124"/>
      <c r="D10" s="124"/>
      <c r="E10" s="124"/>
      <c r="F10" s="124"/>
      <c r="G10" s="124"/>
      <c r="H10" s="125"/>
    </row>
    <row r="11" spans="1:11" ht="39" customHeight="1">
      <c r="A11" s="261"/>
      <c r="B11" s="124" t="s">
        <v>357</v>
      </c>
      <c r="C11" s="124"/>
      <c r="D11" s="124"/>
      <c r="E11" s="124"/>
      <c r="F11" s="124"/>
      <c r="G11" s="124"/>
      <c r="H11" s="125"/>
    </row>
    <row r="12" spans="1:11" ht="21.75" customHeight="1">
      <c r="A12" s="77" t="s">
        <v>334</v>
      </c>
      <c r="B12" s="126" t="s">
        <v>348</v>
      </c>
      <c r="C12" s="127"/>
      <c r="D12" s="127"/>
      <c r="E12" s="127"/>
      <c r="F12" s="127"/>
      <c r="G12" s="127"/>
      <c r="H12" s="128"/>
    </row>
    <row r="13" spans="1:11" ht="15" thickBot="1">
      <c r="A13" s="266" t="s">
        <v>47</v>
      </c>
      <c r="B13" s="169"/>
      <c r="C13" s="171" t="s">
        <v>44</v>
      </c>
      <c r="D13" s="172"/>
      <c r="E13" s="172"/>
      <c r="F13" s="177"/>
      <c r="G13" s="32" t="s">
        <v>107</v>
      </c>
      <c r="H13" s="50" t="s">
        <v>17</v>
      </c>
    </row>
    <row r="14" spans="1:11" ht="39.75" customHeight="1">
      <c r="A14" s="300" t="s">
        <v>358</v>
      </c>
      <c r="B14" s="301"/>
      <c r="C14" s="308" t="s">
        <v>365</v>
      </c>
      <c r="D14" s="308"/>
      <c r="E14" s="308"/>
      <c r="F14" s="308"/>
      <c r="G14" s="36">
        <v>21</v>
      </c>
      <c r="H14" s="29">
        <v>22000000</v>
      </c>
    </row>
    <row r="15" spans="1:11" ht="39.75" customHeight="1">
      <c r="A15" s="302"/>
      <c r="B15" s="303"/>
      <c r="C15" s="309" t="s">
        <v>366</v>
      </c>
      <c r="D15" s="310"/>
      <c r="E15" s="310"/>
      <c r="F15" s="311"/>
      <c r="G15" s="36">
        <v>21</v>
      </c>
      <c r="H15" s="29">
        <v>135950000</v>
      </c>
    </row>
    <row r="16" spans="1:11" ht="28.5" customHeight="1">
      <c r="A16" s="302"/>
      <c r="B16" s="303"/>
      <c r="C16" s="308" t="s">
        <v>367</v>
      </c>
      <c r="D16" s="308"/>
      <c r="E16" s="308"/>
      <c r="F16" s="308"/>
      <c r="G16" s="85">
        <v>21</v>
      </c>
      <c r="H16" s="29">
        <v>150700000</v>
      </c>
      <c r="J16" s="2"/>
      <c r="K16" s="2"/>
    </row>
    <row r="17" spans="1:11" ht="18" customHeight="1">
      <c r="A17" s="114" t="s">
        <v>359</v>
      </c>
      <c r="B17" s="115"/>
      <c r="C17" s="205" t="s">
        <v>71</v>
      </c>
      <c r="D17" s="205"/>
      <c r="E17" s="205"/>
      <c r="F17" s="205"/>
      <c r="G17" s="85">
        <v>21</v>
      </c>
      <c r="H17" s="29">
        <v>50000000</v>
      </c>
    </row>
    <row r="18" spans="1:11" ht="31.5" customHeight="1">
      <c r="A18" s="114"/>
      <c r="B18" s="115"/>
      <c r="C18" s="205" t="s">
        <v>72</v>
      </c>
      <c r="D18" s="205"/>
      <c r="E18" s="205"/>
      <c r="F18" s="205"/>
      <c r="G18" s="85">
        <v>21</v>
      </c>
      <c r="H18" s="29">
        <v>100000000</v>
      </c>
    </row>
    <row r="19" spans="1:11" ht="16.5" customHeight="1">
      <c r="A19" s="114" t="s">
        <v>372</v>
      </c>
      <c r="B19" s="115"/>
      <c r="C19" s="276" t="s">
        <v>363</v>
      </c>
      <c r="D19" s="276"/>
      <c r="E19" s="276"/>
      <c r="F19" s="276"/>
      <c r="G19" s="85">
        <v>21</v>
      </c>
      <c r="H19" s="29">
        <v>230000000</v>
      </c>
    </row>
    <row r="20" spans="1:11" ht="31.5" customHeight="1">
      <c r="A20" s="114"/>
      <c r="B20" s="115"/>
      <c r="C20" s="276" t="s">
        <v>364</v>
      </c>
      <c r="D20" s="276"/>
      <c r="E20" s="276"/>
      <c r="F20" s="276"/>
      <c r="G20" s="85">
        <v>21</v>
      </c>
      <c r="H20" s="29">
        <v>86558000</v>
      </c>
    </row>
    <row r="21" spans="1:11" ht="33.75" customHeight="1">
      <c r="A21" s="197" t="s">
        <v>360</v>
      </c>
      <c r="B21" s="115"/>
      <c r="C21" s="276" t="s">
        <v>361</v>
      </c>
      <c r="D21" s="276"/>
      <c r="E21" s="276"/>
      <c r="F21" s="276"/>
      <c r="G21" s="85">
        <v>21</v>
      </c>
      <c r="H21" s="29">
        <v>50000000</v>
      </c>
    </row>
    <row r="22" spans="1:11" ht="31.5" customHeight="1">
      <c r="A22" s="114"/>
      <c r="B22" s="115"/>
      <c r="C22" s="144" t="s">
        <v>362</v>
      </c>
      <c r="D22" s="145"/>
      <c r="E22" s="145"/>
      <c r="F22" s="146"/>
      <c r="G22" s="85">
        <v>21</v>
      </c>
      <c r="H22" s="29">
        <v>1213350000</v>
      </c>
    </row>
    <row r="23" spans="1:11" ht="15" thickBot="1">
      <c r="A23" s="132"/>
      <c r="B23" s="299"/>
      <c r="C23" s="299"/>
      <c r="D23" s="299"/>
      <c r="E23" s="299"/>
      <c r="F23" s="299"/>
      <c r="G23" s="299"/>
      <c r="H23" s="31"/>
      <c r="K23" s="54"/>
    </row>
    <row r="24" spans="1:11" ht="15" thickBot="1">
      <c r="A24" s="191"/>
      <c r="B24" s="192"/>
      <c r="C24" s="192"/>
      <c r="D24" s="192"/>
      <c r="E24" s="192"/>
      <c r="F24" s="192"/>
      <c r="G24" s="192"/>
      <c r="H24" s="312"/>
      <c r="K24" s="54"/>
    </row>
    <row r="25" spans="1:11">
      <c r="A25" s="130" t="s">
        <v>224</v>
      </c>
      <c r="B25" s="131"/>
      <c r="C25" s="134" t="s">
        <v>368</v>
      </c>
      <c r="D25" s="135"/>
      <c r="E25" s="135"/>
      <c r="F25" s="135"/>
      <c r="G25" s="135"/>
      <c r="H25" s="136"/>
    </row>
    <row r="26" spans="1:11" ht="15" thickBot="1">
      <c r="A26" s="132"/>
      <c r="B26" s="133"/>
      <c r="C26" s="137"/>
      <c r="D26" s="138"/>
      <c r="E26" s="138"/>
      <c r="F26" s="138"/>
      <c r="G26" s="138"/>
      <c r="H26" s="139"/>
    </row>
  </sheetData>
  <mergeCells count="31">
    <mergeCell ref="A23:G23"/>
    <mergeCell ref="A25:B26"/>
    <mergeCell ref="C25:H26"/>
    <mergeCell ref="A19:B20"/>
    <mergeCell ref="C19:F19"/>
    <mergeCell ref="C20:F20"/>
    <mergeCell ref="A21:B22"/>
    <mergeCell ref="A24:H24"/>
    <mergeCell ref="A14:B16"/>
    <mergeCell ref="C21:F21"/>
    <mergeCell ref="C22:F22"/>
    <mergeCell ref="A17:B18"/>
    <mergeCell ref="C17:F17"/>
    <mergeCell ref="C18:F18"/>
    <mergeCell ref="C14:F14"/>
    <mergeCell ref="C16:F16"/>
    <mergeCell ref="C15:F15"/>
    <mergeCell ref="B9:H9"/>
    <mergeCell ref="A10:A11"/>
    <mergeCell ref="B10:H10"/>
    <mergeCell ref="B11:H11"/>
    <mergeCell ref="A13:B13"/>
    <mergeCell ref="C13:F13"/>
    <mergeCell ref="B12:H12"/>
    <mergeCell ref="B8:H8"/>
    <mergeCell ref="B2:H2"/>
    <mergeCell ref="B3:H3"/>
    <mergeCell ref="B4:H4"/>
    <mergeCell ref="B5:H5"/>
    <mergeCell ref="B7:H7"/>
    <mergeCell ref="B6:H6"/>
  </mergeCells>
  <pageMargins left="0.31496062992125984" right="0.31496062992125984" top="0.35433070866141736" bottom="0.35433070866141736" header="0.31496062992125984" footer="0.31496062992125984"/>
  <pageSetup scale="78"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4"/>
  <sheetViews>
    <sheetView topLeftCell="A20" workbookViewId="0">
      <selection activeCell="A15" sqref="A15:H29"/>
    </sheetView>
  </sheetViews>
  <sheetFormatPr baseColWidth="10" defaultRowHeight="14" x14ac:dyDescent="0"/>
  <cols>
    <col min="1" max="1" width="29.6640625" customWidth="1"/>
    <col min="2" max="2" width="14.83203125" customWidth="1"/>
    <col min="4" max="4" width="27.33203125" customWidth="1"/>
    <col min="5" max="5" width="20.33203125" customWidth="1"/>
    <col min="6" max="6" width="21.33203125" customWidth="1"/>
    <col min="7" max="7" width="8.6640625" customWidth="1"/>
    <col min="8" max="8" width="15.6640625" customWidth="1"/>
  </cols>
  <sheetData>
    <row r="1" spans="1:8" ht="15" thickBot="1"/>
    <row r="2" spans="1:8" ht="18" customHeight="1">
      <c r="A2" s="25" t="s">
        <v>0</v>
      </c>
      <c r="B2" s="203" t="s">
        <v>38</v>
      </c>
      <c r="C2" s="203"/>
      <c r="D2" s="203"/>
      <c r="E2" s="203"/>
      <c r="F2" s="203"/>
      <c r="G2" s="203"/>
      <c r="H2" s="204"/>
    </row>
    <row r="3" spans="1:8">
      <c r="A3" s="26" t="s">
        <v>1</v>
      </c>
      <c r="B3" s="117">
        <v>2015011000222</v>
      </c>
      <c r="C3" s="117"/>
      <c r="D3" s="117"/>
      <c r="E3" s="117"/>
      <c r="F3" s="117"/>
      <c r="G3" s="117"/>
      <c r="H3" s="118"/>
    </row>
    <row r="4" spans="1:8" ht="20.25" customHeight="1">
      <c r="A4" s="26" t="s">
        <v>3</v>
      </c>
      <c r="B4" s="124" t="s">
        <v>142</v>
      </c>
      <c r="C4" s="124"/>
      <c r="D4" s="124"/>
      <c r="E4" s="124"/>
      <c r="F4" s="124"/>
      <c r="G4" s="124"/>
      <c r="H4" s="125"/>
    </row>
    <row r="5" spans="1:8">
      <c r="A5" s="26" t="s">
        <v>4</v>
      </c>
      <c r="B5" s="119" t="s">
        <v>8</v>
      </c>
      <c r="C5" s="119"/>
      <c r="D5" s="119"/>
      <c r="E5" s="119"/>
      <c r="F5" s="119"/>
      <c r="G5" s="119"/>
      <c r="H5" s="120"/>
    </row>
    <row r="6" spans="1:8">
      <c r="A6" s="26" t="s">
        <v>349</v>
      </c>
      <c r="B6" s="129" t="s">
        <v>350</v>
      </c>
      <c r="C6" s="122"/>
      <c r="D6" s="122"/>
      <c r="E6" s="122"/>
      <c r="F6" s="122"/>
      <c r="G6" s="122"/>
      <c r="H6" s="123"/>
    </row>
    <row r="7" spans="1:8">
      <c r="A7" s="26" t="s">
        <v>14</v>
      </c>
      <c r="B7" s="121">
        <v>7000000000</v>
      </c>
      <c r="C7" s="122"/>
      <c r="D7" s="122"/>
      <c r="E7" s="122"/>
      <c r="F7" s="122"/>
      <c r="G7" s="122"/>
      <c r="H7" s="123"/>
    </row>
    <row r="8" spans="1:8" ht="94.5" customHeight="1">
      <c r="A8" s="27" t="s">
        <v>5</v>
      </c>
      <c r="B8" s="124" t="s">
        <v>254</v>
      </c>
      <c r="C8" s="124"/>
      <c r="D8" s="124"/>
      <c r="E8" s="124"/>
      <c r="F8" s="124"/>
      <c r="G8" s="124"/>
      <c r="H8" s="125"/>
    </row>
    <row r="9" spans="1:8" ht="34.5" customHeight="1">
      <c r="A9" s="26" t="s">
        <v>9</v>
      </c>
      <c r="B9" s="124" t="s">
        <v>40</v>
      </c>
      <c r="C9" s="124"/>
      <c r="D9" s="124"/>
      <c r="E9" s="124"/>
      <c r="F9" s="124"/>
      <c r="G9" s="124"/>
      <c r="H9" s="125"/>
    </row>
    <row r="10" spans="1:8" ht="22.5" customHeight="1">
      <c r="A10" s="116" t="s">
        <v>11</v>
      </c>
      <c r="B10" s="119" t="s">
        <v>41</v>
      </c>
      <c r="C10" s="119"/>
      <c r="D10" s="119"/>
      <c r="E10" s="119"/>
      <c r="F10" s="119"/>
      <c r="G10" s="119"/>
      <c r="H10" s="120"/>
    </row>
    <row r="11" spans="1:8" ht="27.75" customHeight="1">
      <c r="A11" s="116"/>
      <c r="B11" s="124" t="s">
        <v>42</v>
      </c>
      <c r="C11" s="124"/>
      <c r="D11" s="124"/>
      <c r="E11" s="124"/>
      <c r="F11" s="124"/>
      <c r="G11" s="124"/>
      <c r="H11" s="125"/>
    </row>
    <row r="12" spans="1:8" ht="30" customHeight="1">
      <c r="A12" s="116"/>
      <c r="B12" s="124" t="s">
        <v>43</v>
      </c>
      <c r="C12" s="124"/>
      <c r="D12" s="124"/>
      <c r="E12" s="124"/>
      <c r="F12" s="124"/>
      <c r="G12" s="124"/>
      <c r="H12" s="125"/>
    </row>
    <row r="13" spans="1:8" ht="21.75" customHeight="1">
      <c r="A13" s="76" t="s">
        <v>334</v>
      </c>
      <c r="B13" s="126" t="s">
        <v>336</v>
      </c>
      <c r="C13" s="127"/>
      <c r="D13" s="127"/>
      <c r="E13" s="127"/>
      <c r="F13" s="127"/>
      <c r="G13" s="127"/>
      <c r="H13" s="128"/>
    </row>
    <row r="14" spans="1:8">
      <c r="A14" s="142" t="s">
        <v>47</v>
      </c>
      <c r="B14" s="143"/>
      <c r="C14" s="150" t="s">
        <v>44</v>
      </c>
      <c r="D14" s="151"/>
      <c r="E14" s="151"/>
      <c r="F14" s="152"/>
      <c r="G14" s="22" t="s">
        <v>107</v>
      </c>
      <c r="H14" s="28" t="s">
        <v>17</v>
      </c>
    </row>
    <row r="15" spans="1:8" ht="30" customHeight="1">
      <c r="A15" s="114" t="s">
        <v>53</v>
      </c>
      <c r="B15" s="115"/>
      <c r="C15" s="144" t="s">
        <v>54</v>
      </c>
      <c r="D15" s="145"/>
      <c r="E15" s="145"/>
      <c r="F15" s="146"/>
      <c r="G15" s="21">
        <v>21</v>
      </c>
      <c r="H15" s="29">
        <v>100000000</v>
      </c>
    </row>
    <row r="16" spans="1:8" ht="28.5" customHeight="1">
      <c r="A16" s="114"/>
      <c r="B16" s="115"/>
      <c r="C16" s="144" t="s">
        <v>55</v>
      </c>
      <c r="D16" s="145"/>
      <c r="E16" s="145"/>
      <c r="F16" s="146"/>
      <c r="G16" s="21">
        <v>21</v>
      </c>
      <c r="H16" s="29">
        <v>700000000</v>
      </c>
    </row>
    <row r="17" spans="1:8" ht="15" customHeight="1">
      <c r="A17" s="159" t="s">
        <v>56</v>
      </c>
      <c r="B17" s="160"/>
      <c r="C17" s="144" t="s">
        <v>57</v>
      </c>
      <c r="D17" s="145"/>
      <c r="E17" s="145"/>
      <c r="F17" s="146"/>
      <c r="G17" s="21">
        <v>21</v>
      </c>
      <c r="H17" s="29">
        <v>3800000000</v>
      </c>
    </row>
    <row r="18" spans="1:8" ht="15" customHeight="1">
      <c r="A18" s="161"/>
      <c r="B18" s="162"/>
      <c r="C18" s="144" t="s">
        <v>58</v>
      </c>
      <c r="D18" s="145"/>
      <c r="E18" s="145"/>
      <c r="F18" s="146"/>
      <c r="G18" s="21">
        <v>21</v>
      </c>
      <c r="H18" s="29">
        <v>200000000</v>
      </c>
    </row>
    <row r="19" spans="1:8" ht="33" customHeight="1">
      <c r="A19" s="163"/>
      <c r="B19" s="164"/>
      <c r="C19" s="144" t="s">
        <v>59</v>
      </c>
      <c r="D19" s="145"/>
      <c r="E19" s="145"/>
      <c r="F19" s="146"/>
      <c r="G19" s="21">
        <v>21</v>
      </c>
      <c r="H19" s="29">
        <v>850000000</v>
      </c>
    </row>
    <row r="20" spans="1:8" ht="34.5" customHeight="1">
      <c r="A20" s="114" t="s">
        <v>60</v>
      </c>
      <c r="B20" s="115"/>
      <c r="C20" s="144" t="s">
        <v>255</v>
      </c>
      <c r="D20" s="145"/>
      <c r="E20" s="145"/>
      <c r="F20" s="146"/>
      <c r="G20" s="21">
        <v>21</v>
      </c>
      <c r="H20" s="30">
        <v>50000000</v>
      </c>
    </row>
    <row r="21" spans="1:8" ht="33" customHeight="1">
      <c r="A21" s="114"/>
      <c r="B21" s="115"/>
      <c r="C21" s="144" t="s">
        <v>61</v>
      </c>
      <c r="D21" s="145"/>
      <c r="E21" s="145"/>
      <c r="F21" s="146"/>
      <c r="G21" s="21">
        <v>21</v>
      </c>
      <c r="H21" s="30">
        <v>50000000</v>
      </c>
    </row>
    <row r="22" spans="1:8" ht="32.25" customHeight="1">
      <c r="A22" s="114" t="s">
        <v>62</v>
      </c>
      <c r="B22" s="115"/>
      <c r="C22" s="144" t="s">
        <v>63</v>
      </c>
      <c r="D22" s="145"/>
      <c r="E22" s="145"/>
      <c r="F22" s="146"/>
      <c r="G22" s="21">
        <v>21</v>
      </c>
      <c r="H22" s="30">
        <v>250000000</v>
      </c>
    </row>
    <row r="23" spans="1:8" ht="36" customHeight="1">
      <c r="A23" s="199"/>
      <c r="B23" s="200"/>
      <c r="C23" s="144" t="s">
        <v>64</v>
      </c>
      <c r="D23" s="145"/>
      <c r="E23" s="145"/>
      <c r="F23" s="146"/>
      <c r="G23" s="21">
        <v>21</v>
      </c>
      <c r="H23" s="30">
        <v>50000000</v>
      </c>
    </row>
    <row r="24" spans="1:8" ht="19.5" customHeight="1">
      <c r="A24" s="197" t="s">
        <v>65</v>
      </c>
      <c r="B24" s="198"/>
      <c r="C24" s="144" t="s">
        <v>66</v>
      </c>
      <c r="D24" s="145"/>
      <c r="E24" s="145"/>
      <c r="F24" s="146"/>
      <c r="G24" s="21">
        <v>21</v>
      </c>
      <c r="H24" s="30">
        <v>50000000</v>
      </c>
    </row>
    <row r="25" spans="1:8" ht="21" customHeight="1">
      <c r="A25" s="197"/>
      <c r="B25" s="198"/>
      <c r="C25" s="144" t="s">
        <v>67</v>
      </c>
      <c r="D25" s="145"/>
      <c r="E25" s="145"/>
      <c r="F25" s="146"/>
      <c r="G25" s="21">
        <v>21</v>
      </c>
      <c r="H25" s="30">
        <v>500000000</v>
      </c>
    </row>
    <row r="26" spans="1:8" ht="24" customHeight="1">
      <c r="A26" s="197" t="s">
        <v>68</v>
      </c>
      <c r="B26" s="198"/>
      <c r="C26" s="144" t="s">
        <v>69</v>
      </c>
      <c r="D26" s="145"/>
      <c r="E26" s="145"/>
      <c r="F26" s="146"/>
      <c r="G26" s="21">
        <v>21</v>
      </c>
      <c r="H26" s="30">
        <v>200000000</v>
      </c>
    </row>
    <row r="27" spans="1:8" ht="31.5" customHeight="1">
      <c r="A27" s="197"/>
      <c r="B27" s="198"/>
      <c r="C27" s="144" t="s">
        <v>70</v>
      </c>
      <c r="D27" s="145"/>
      <c r="E27" s="145"/>
      <c r="F27" s="146"/>
      <c r="G27" s="21">
        <v>21</v>
      </c>
      <c r="H27" s="30">
        <v>100000000</v>
      </c>
    </row>
    <row r="28" spans="1:8" ht="27" customHeight="1">
      <c r="A28" s="114" t="s">
        <v>268</v>
      </c>
      <c r="B28" s="115"/>
      <c r="C28" s="144" t="s">
        <v>71</v>
      </c>
      <c r="D28" s="145"/>
      <c r="E28" s="145"/>
      <c r="F28" s="146"/>
      <c r="G28" s="21">
        <v>21</v>
      </c>
      <c r="H28" s="30">
        <v>50000000</v>
      </c>
    </row>
    <row r="29" spans="1:8" ht="30.75" customHeight="1">
      <c r="A29" s="114"/>
      <c r="B29" s="115"/>
      <c r="C29" s="144" t="s">
        <v>72</v>
      </c>
      <c r="D29" s="145"/>
      <c r="E29" s="145"/>
      <c r="F29" s="146"/>
      <c r="G29" s="21">
        <v>21</v>
      </c>
      <c r="H29" s="30">
        <v>50000000</v>
      </c>
    </row>
    <row r="30" spans="1:8" ht="15" thickBot="1">
      <c r="A30" s="201" t="s">
        <v>36</v>
      </c>
      <c r="B30" s="202"/>
      <c r="C30" s="202"/>
      <c r="D30" s="202"/>
      <c r="E30" s="202"/>
      <c r="F30" s="202"/>
      <c r="G30" s="202"/>
      <c r="H30" s="31">
        <f>SUM(H15:H29)</f>
        <v>7000000000</v>
      </c>
    </row>
    <row r="32" spans="1:8" ht="15" thickBot="1"/>
    <row r="33" spans="1:8">
      <c r="A33" s="130" t="s">
        <v>224</v>
      </c>
      <c r="B33" s="131"/>
      <c r="C33" s="134" t="s">
        <v>227</v>
      </c>
      <c r="D33" s="135"/>
      <c r="E33" s="135"/>
      <c r="F33" s="135"/>
      <c r="G33" s="135"/>
      <c r="H33" s="136"/>
    </row>
    <row r="34" spans="1:8" ht="15" thickBot="1">
      <c r="A34" s="132"/>
      <c r="B34" s="133"/>
      <c r="C34" s="137"/>
      <c r="D34" s="138"/>
      <c r="E34" s="138"/>
      <c r="F34" s="138"/>
      <c r="G34" s="138"/>
      <c r="H34" s="139"/>
    </row>
  </sheetData>
  <mergeCells count="40">
    <mergeCell ref="B2:H2"/>
    <mergeCell ref="A14:B14"/>
    <mergeCell ref="A15:B16"/>
    <mergeCell ref="B10:H10"/>
    <mergeCell ref="A10:A12"/>
    <mergeCell ref="B11:H11"/>
    <mergeCell ref="B12:H12"/>
    <mergeCell ref="B3:H3"/>
    <mergeCell ref="B4:H4"/>
    <mergeCell ref="B5:H5"/>
    <mergeCell ref="B7:H7"/>
    <mergeCell ref="B8:H8"/>
    <mergeCell ref="B9:H9"/>
    <mergeCell ref="C15:F15"/>
    <mergeCell ref="B6:H6"/>
    <mergeCell ref="B13:H13"/>
    <mergeCell ref="A33:B34"/>
    <mergeCell ref="C33:H34"/>
    <mergeCell ref="C14:F14"/>
    <mergeCell ref="C16:F16"/>
    <mergeCell ref="C17:F17"/>
    <mergeCell ref="C18:F18"/>
    <mergeCell ref="A17:B19"/>
    <mergeCell ref="C19:F19"/>
    <mergeCell ref="C28:F28"/>
    <mergeCell ref="C29:F29"/>
    <mergeCell ref="A30:G30"/>
    <mergeCell ref="A28:B29"/>
    <mergeCell ref="A20:B21"/>
    <mergeCell ref="A26:B27"/>
    <mergeCell ref="C26:F26"/>
    <mergeCell ref="C27:F27"/>
    <mergeCell ref="C20:F20"/>
    <mergeCell ref="C21:F21"/>
    <mergeCell ref="A24:B25"/>
    <mergeCell ref="C22:F22"/>
    <mergeCell ref="C23:F23"/>
    <mergeCell ref="C24:F24"/>
    <mergeCell ref="C25:F25"/>
    <mergeCell ref="A22:B23"/>
  </mergeCells>
  <pageMargins left="0.31496062992125984" right="0.31496062992125984" top="0.35433070866141736" bottom="0.35433070866141736" header="0.31496062992125984" footer="0.31496062992125984"/>
  <pageSetup scale="88" fitToHeight="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8"/>
  <sheetViews>
    <sheetView topLeftCell="A19" workbookViewId="0">
      <selection sqref="A1:K25"/>
    </sheetView>
  </sheetViews>
  <sheetFormatPr baseColWidth="10" defaultRowHeight="14" x14ac:dyDescent="0"/>
  <cols>
    <col min="1" max="1" width="18" customWidth="1"/>
    <col min="2" max="2" width="8.83203125" customWidth="1"/>
    <col min="3" max="4" width="5.83203125" customWidth="1"/>
    <col min="5" max="5" width="21.5" customWidth="1"/>
    <col min="6" max="6" width="15.6640625" customWidth="1"/>
    <col min="7" max="7" width="8.5" customWidth="1"/>
    <col min="8" max="8" width="20.5" customWidth="1"/>
    <col min="11" max="11" width="17.83203125" customWidth="1"/>
  </cols>
  <sheetData>
    <row r="1" spans="1:11">
      <c r="A1" s="165" t="s">
        <v>0</v>
      </c>
      <c r="B1" s="166"/>
      <c r="C1" s="166"/>
      <c r="D1" s="167"/>
      <c r="E1" s="203" t="s">
        <v>38</v>
      </c>
      <c r="F1" s="203"/>
      <c r="G1" s="203"/>
      <c r="H1" s="203"/>
      <c r="I1" s="203"/>
      <c r="J1" s="203"/>
      <c r="K1" s="204"/>
    </row>
    <row r="2" spans="1:11">
      <c r="A2" s="168" t="s">
        <v>1</v>
      </c>
      <c r="B2" s="151"/>
      <c r="C2" s="151"/>
      <c r="D2" s="152"/>
      <c r="E2" s="117">
        <v>2015011000222</v>
      </c>
      <c r="F2" s="117"/>
      <c r="G2" s="117"/>
      <c r="H2" s="117"/>
      <c r="I2" s="117"/>
      <c r="J2" s="117"/>
      <c r="K2" s="118"/>
    </row>
    <row r="3" spans="1:11" ht="15" customHeight="1">
      <c r="A3" s="168" t="s">
        <v>3</v>
      </c>
      <c r="B3" s="151"/>
      <c r="C3" s="151"/>
      <c r="D3" s="152"/>
      <c r="E3" s="124" t="s">
        <v>39</v>
      </c>
      <c r="F3" s="124"/>
      <c r="G3" s="124"/>
      <c r="H3" s="124"/>
      <c r="I3" s="124"/>
      <c r="J3" s="124"/>
      <c r="K3" s="125"/>
    </row>
    <row r="4" spans="1:11">
      <c r="A4" s="168" t="s">
        <v>4</v>
      </c>
      <c r="B4" s="151"/>
      <c r="C4" s="151"/>
      <c r="D4" s="152"/>
      <c r="E4" s="119" t="s">
        <v>8</v>
      </c>
      <c r="F4" s="119"/>
      <c r="G4" s="119"/>
      <c r="H4" s="119"/>
      <c r="I4" s="119"/>
      <c r="J4" s="119"/>
      <c r="K4" s="120"/>
    </row>
    <row r="5" spans="1:11">
      <c r="A5" s="168" t="s">
        <v>14</v>
      </c>
      <c r="B5" s="151"/>
      <c r="C5" s="151"/>
      <c r="D5" s="152"/>
      <c r="E5" s="121">
        <v>7000000000</v>
      </c>
      <c r="F5" s="122"/>
      <c r="G5" s="122"/>
      <c r="H5" s="122"/>
      <c r="I5" s="122"/>
      <c r="J5" s="122"/>
      <c r="K5" s="123"/>
    </row>
    <row r="6" spans="1:11" ht="108.75" customHeight="1">
      <c r="A6" s="142" t="s">
        <v>18</v>
      </c>
      <c r="B6" s="143"/>
      <c r="C6" s="143"/>
      <c r="D6" s="143"/>
      <c r="E6" s="181" t="s">
        <v>270</v>
      </c>
      <c r="F6" s="181"/>
      <c r="G6" s="181"/>
      <c r="H6" s="181"/>
      <c r="I6" s="181"/>
      <c r="J6" s="181"/>
      <c r="K6" s="182"/>
    </row>
    <row r="7" spans="1:11">
      <c r="A7" s="179" t="s">
        <v>15</v>
      </c>
      <c r="B7" s="180"/>
      <c r="C7" s="180"/>
      <c r="D7" s="180"/>
      <c r="E7" s="169" t="s">
        <v>16</v>
      </c>
      <c r="F7" s="169" t="s">
        <v>17</v>
      </c>
      <c r="G7" s="185"/>
      <c r="H7" s="171" t="s">
        <v>18</v>
      </c>
      <c r="I7" s="172"/>
      <c r="J7" s="172"/>
      <c r="K7" s="173"/>
    </row>
    <row r="8" spans="1:11">
      <c r="A8" s="9" t="s">
        <v>35</v>
      </c>
      <c r="B8" s="3" t="s">
        <v>37</v>
      </c>
      <c r="C8" s="3" t="s">
        <v>104</v>
      </c>
      <c r="D8" s="3"/>
      <c r="E8" s="170"/>
      <c r="F8" s="170"/>
      <c r="G8" s="186"/>
      <c r="H8" s="174"/>
      <c r="I8" s="175"/>
      <c r="J8" s="175"/>
      <c r="K8" s="176"/>
    </row>
    <row r="9" spans="1:11" ht="120" customHeight="1">
      <c r="A9" s="10">
        <v>410</v>
      </c>
      <c r="B9" s="1">
        <v>705</v>
      </c>
      <c r="C9" s="1">
        <v>21</v>
      </c>
      <c r="D9" s="1">
        <v>1</v>
      </c>
      <c r="E9" s="1" t="s">
        <v>19</v>
      </c>
      <c r="F9" s="8">
        <v>4103500000</v>
      </c>
      <c r="G9" s="6">
        <v>21</v>
      </c>
      <c r="H9" s="205" t="s">
        <v>271</v>
      </c>
      <c r="I9" s="205"/>
      <c r="J9" s="205"/>
      <c r="K9" s="206"/>
    </row>
    <row r="10" spans="1:11" ht="43.5" customHeight="1">
      <c r="A10" s="10">
        <v>410</v>
      </c>
      <c r="B10" s="1">
        <v>705</v>
      </c>
      <c r="C10" s="1">
        <v>21</v>
      </c>
      <c r="D10" s="1">
        <v>2</v>
      </c>
      <c r="E10" s="1" t="s">
        <v>20</v>
      </c>
      <c r="F10" s="5">
        <v>193100000</v>
      </c>
      <c r="G10" s="6">
        <v>21</v>
      </c>
      <c r="H10" s="205" t="s">
        <v>272</v>
      </c>
      <c r="I10" s="205"/>
      <c r="J10" s="205"/>
      <c r="K10" s="206"/>
    </row>
    <row r="11" spans="1:11" ht="45" customHeight="1">
      <c r="A11" s="10">
        <v>410</v>
      </c>
      <c r="B11" s="1">
        <v>705</v>
      </c>
      <c r="C11" s="1">
        <v>21</v>
      </c>
      <c r="D11" s="1">
        <v>3</v>
      </c>
      <c r="E11" s="1" t="s">
        <v>21</v>
      </c>
      <c r="F11" s="5">
        <v>193100000</v>
      </c>
      <c r="G11" s="6">
        <v>21</v>
      </c>
      <c r="H11" s="205" t="s">
        <v>272</v>
      </c>
      <c r="I11" s="205"/>
      <c r="J11" s="205"/>
      <c r="K11" s="206"/>
    </row>
    <row r="12" spans="1:11" ht="50.25" customHeight="1">
      <c r="A12" s="10">
        <v>410</v>
      </c>
      <c r="B12" s="1">
        <v>705</v>
      </c>
      <c r="C12" s="1">
        <v>21</v>
      </c>
      <c r="D12" s="1">
        <v>4</v>
      </c>
      <c r="E12" s="1" t="s">
        <v>22</v>
      </c>
      <c r="F12" s="5">
        <v>193100000</v>
      </c>
      <c r="G12" s="6">
        <v>21</v>
      </c>
      <c r="H12" s="205" t="s">
        <v>272</v>
      </c>
      <c r="I12" s="205"/>
      <c r="J12" s="205"/>
      <c r="K12" s="206"/>
    </row>
    <row r="13" spans="1:11" ht="51.75" customHeight="1">
      <c r="A13" s="10">
        <v>410</v>
      </c>
      <c r="B13" s="1">
        <v>705</v>
      </c>
      <c r="C13" s="1">
        <v>21</v>
      </c>
      <c r="D13" s="1">
        <v>5</v>
      </c>
      <c r="E13" s="1" t="s">
        <v>23</v>
      </c>
      <c r="F13" s="5">
        <v>193100000</v>
      </c>
      <c r="G13" s="6">
        <v>21</v>
      </c>
      <c r="H13" s="205" t="s">
        <v>269</v>
      </c>
      <c r="I13" s="205"/>
      <c r="J13" s="205"/>
      <c r="K13" s="206"/>
    </row>
    <row r="14" spans="1:11" ht="47.25" customHeight="1">
      <c r="A14" s="10">
        <v>410</v>
      </c>
      <c r="B14" s="1">
        <v>705</v>
      </c>
      <c r="C14" s="1">
        <v>21</v>
      </c>
      <c r="D14" s="1">
        <v>6</v>
      </c>
      <c r="E14" s="1" t="s">
        <v>24</v>
      </c>
      <c r="F14" s="5">
        <v>193100000</v>
      </c>
      <c r="G14" s="6">
        <v>21</v>
      </c>
      <c r="H14" s="205" t="s">
        <v>269</v>
      </c>
      <c r="I14" s="205"/>
      <c r="J14" s="205"/>
      <c r="K14" s="206"/>
    </row>
    <row r="15" spans="1:11" ht="46.5" customHeight="1">
      <c r="A15" s="10">
        <v>410</v>
      </c>
      <c r="B15" s="1">
        <v>705</v>
      </c>
      <c r="C15" s="1">
        <v>21</v>
      </c>
      <c r="D15" s="1">
        <v>7</v>
      </c>
      <c r="E15" s="1" t="s">
        <v>25</v>
      </c>
      <c r="F15" s="5">
        <v>193100000</v>
      </c>
      <c r="G15" s="6">
        <v>21</v>
      </c>
      <c r="H15" s="205" t="s">
        <v>269</v>
      </c>
      <c r="I15" s="205"/>
      <c r="J15" s="205"/>
      <c r="K15" s="206"/>
    </row>
    <row r="16" spans="1:11" ht="46.5" customHeight="1">
      <c r="A16" s="10">
        <v>410</v>
      </c>
      <c r="B16" s="1">
        <v>705</v>
      </c>
      <c r="C16" s="1">
        <v>21</v>
      </c>
      <c r="D16" s="1">
        <v>8</v>
      </c>
      <c r="E16" s="1" t="s">
        <v>26</v>
      </c>
      <c r="F16" s="5">
        <v>193100000</v>
      </c>
      <c r="G16" s="6">
        <v>21</v>
      </c>
      <c r="H16" s="205" t="s">
        <v>269</v>
      </c>
      <c r="I16" s="205"/>
      <c r="J16" s="205"/>
      <c r="K16" s="206"/>
    </row>
    <row r="17" spans="1:11" ht="48.75" customHeight="1">
      <c r="A17" s="10">
        <v>410</v>
      </c>
      <c r="B17" s="1">
        <v>705</v>
      </c>
      <c r="C17" s="1">
        <v>21</v>
      </c>
      <c r="D17" s="1">
        <v>9</v>
      </c>
      <c r="E17" s="1" t="s">
        <v>27</v>
      </c>
      <c r="F17" s="5">
        <v>193100000</v>
      </c>
      <c r="G17" s="1">
        <v>21</v>
      </c>
      <c r="H17" s="205" t="s">
        <v>269</v>
      </c>
      <c r="I17" s="205"/>
      <c r="J17" s="205"/>
      <c r="K17" s="206"/>
    </row>
    <row r="18" spans="1:11" ht="48" customHeight="1">
      <c r="A18" s="10">
        <v>410</v>
      </c>
      <c r="B18" s="1">
        <v>705</v>
      </c>
      <c r="C18" s="1">
        <v>21</v>
      </c>
      <c r="D18" s="1">
        <v>10</v>
      </c>
      <c r="E18" s="1" t="s">
        <v>28</v>
      </c>
      <c r="F18" s="5">
        <v>193100000</v>
      </c>
      <c r="G18" s="1">
        <v>21</v>
      </c>
      <c r="H18" s="205" t="s">
        <v>269</v>
      </c>
      <c r="I18" s="205"/>
      <c r="J18" s="205"/>
      <c r="K18" s="206"/>
    </row>
    <row r="19" spans="1:11" ht="48" customHeight="1">
      <c r="A19" s="10">
        <v>410</v>
      </c>
      <c r="B19" s="1">
        <v>705</v>
      </c>
      <c r="C19" s="1">
        <v>21</v>
      </c>
      <c r="D19" s="1">
        <v>11</v>
      </c>
      <c r="E19" s="1" t="s">
        <v>29</v>
      </c>
      <c r="F19" s="5">
        <v>193100000</v>
      </c>
      <c r="G19" s="1">
        <v>21</v>
      </c>
      <c r="H19" s="205" t="s">
        <v>269</v>
      </c>
      <c r="I19" s="205"/>
      <c r="J19" s="205"/>
      <c r="K19" s="206"/>
    </row>
    <row r="20" spans="1:11" ht="48" customHeight="1">
      <c r="A20" s="10">
        <v>410</v>
      </c>
      <c r="B20" s="1">
        <v>705</v>
      </c>
      <c r="C20" s="1">
        <v>21</v>
      </c>
      <c r="D20" s="1">
        <v>12</v>
      </c>
      <c r="E20" s="1" t="s">
        <v>30</v>
      </c>
      <c r="F20" s="5">
        <v>193100000</v>
      </c>
      <c r="G20" s="1">
        <v>21</v>
      </c>
      <c r="H20" s="205" t="s">
        <v>269</v>
      </c>
      <c r="I20" s="205"/>
      <c r="J20" s="205"/>
      <c r="K20" s="206"/>
    </row>
    <row r="21" spans="1:11" ht="51" customHeight="1">
      <c r="A21" s="10">
        <v>410</v>
      </c>
      <c r="B21" s="1">
        <v>705</v>
      </c>
      <c r="C21" s="1">
        <v>21</v>
      </c>
      <c r="D21" s="1">
        <v>13</v>
      </c>
      <c r="E21" s="1" t="s">
        <v>31</v>
      </c>
      <c r="F21" s="5">
        <v>193100000</v>
      </c>
      <c r="G21" s="1">
        <v>21</v>
      </c>
      <c r="H21" s="205" t="s">
        <v>269</v>
      </c>
      <c r="I21" s="205"/>
      <c r="J21" s="205"/>
      <c r="K21" s="206"/>
    </row>
    <row r="22" spans="1:11" ht="48" customHeight="1">
      <c r="A22" s="10">
        <v>410</v>
      </c>
      <c r="B22" s="1">
        <v>705</v>
      </c>
      <c r="C22" s="1">
        <v>21</v>
      </c>
      <c r="D22" s="1">
        <v>14</v>
      </c>
      <c r="E22" s="1" t="s">
        <v>32</v>
      </c>
      <c r="F22" s="5">
        <v>193100000</v>
      </c>
      <c r="G22" s="1">
        <v>21</v>
      </c>
      <c r="H22" s="205" t="s">
        <v>269</v>
      </c>
      <c r="I22" s="205"/>
      <c r="J22" s="205"/>
      <c r="K22" s="206"/>
    </row>
    <row r="23" spans="1:11" ht="48" customHeight="1">
      <c r="A23" s="10">
        <v>410</v>
      </c>
      <c r="B23" s="1">
        <v>705</v>
      </c>
      <c r="C23" s="1">
        <v>21</v>
      </c>
      <c r="D23" s="1">
        <v>15</v>
      </c>
      <c r="E23" s="1" t="s">
        <v>33</v>
      </c>
      <c r="F23" s="5">
        <v>193100000</v>
      </c>
      <c r="G23" s="1">
        <v>21</v>
      </c>
      <c r="H23" s="205" t="s">
        <v>269</v>
      </c>
      <c r="I23" s="205"/>
      <c r="J23" s="205"/>
      <c r="K23" s="206"/>
    </row>
    <row r="24" spans="1:11" ht="50.25" customHeight="1">
      <c r="A24" s="10">
        <v>410</v>
      </c>
      <c r="B24" s="1">
        <v>705</v>
      </c>
      <c r="C24" s="1">
        <v>21</v>
      </c>
      <c r="D24" s="1">
        <v>16</v>
      </c>
      <c r="E24" s="1" t="s">
        <v>34</v>
      </c>
      <c r="F24" s="5">
        <v>193100000</v>
      </c>
      <c r="G24" s="1">
        <v>21</v>
      </c>
      <c r="H24" s="205" t="s">
        <v>269</v>
      </c>
      <c r="I24" s="205"/>
      <c r="J24" s="205"/>
      <c r="K24" s="206"/>
    </row>
    <row r="25" spans="1:11" ht="15" thickBot="1">
      <c r="A25" s="196" t="s">
        <v>36</v>
      </c>
      <c r="B25" s="194"/>
      <c r="C25" s="194"/>
      <c r="D25" s="194"/>
      <c r="E25" s="194"/>
      <c r="F25" s="11">
        <f>SUM(F9:F24)</f>
        <v>7000000000</v>
      </c>
      <c r="G25" s="194"/>
      <c r="H25" s="194"/>
      <c r="I25" s="194"/>
      <c r="J25" s="194"/>
      <c r="K25" s="195"/>
    </row>
    <row r="28" spans="1:11">
      <c r="F28" s="2">
        <f>7000000000-F25</f>
        <v>0</v>
      </c>
    </row>
  </sheetData>
  <mergeCells count="35">
    <mergeCell ref="A4:D4"/>
    <mergeCell ref="E4:K4"/>
    <mergeCell ref="E1:K1"/>
    <mergeCell ref="A1:D1"/>
    <mergeCell ref="A2:D2"/>
    <mergeCell ref="E2:K2"/>
    <mergeCell ref="A3:D3"/>
    <mergeCell ref="E3:K3"/>
    <mergeCell ref="A5:D5"/>
    <mergeCell ref="E5:K5"/>
    <mergeCell ref="A6:D6"/>
    <mergeCell ref="E6:K6"/>
    <mergeCell ref="A7:D7"/>
    <mergeCell ref="E7:E8"/>
    <mergeCell ref="F7:F8"/>
    <mergeCell ref="G7:G8"/>
    <mergeCell ref="H7:K8"/>
    <mergeCell ref="H20:K20"/>
    <mergeCell ref="H9:K9"/>
    <mergeCell ref="H10:K10"/>
    <mergeCell ref="H11:K11"/>
    <mergeCell ref="H12:K12"/>
    <mergeCell ref="H13:K13"/>
    <mergeCell ref="H14:K14"/>
    <mergeCell ref="H15:K15"/>
    <mergeCell ref="H16:K16"/>
    <mergeCell ref="H17:K17"/>
    <mergeCell ref="H18:K18"/>
    <mergeCell ref="H19:K19"/>
    <mergeCell ref="H21:K21"/>
    <mergeCell ref="H22:K22"/>
    <mergeCell ref="H23:K23"/>
    <mergeCell ref="H24:K24"/>
    <mergeCell ref="A25:E25"/>
    <mergeCell ref="G25:K25"/>
  </mergeCells>
  <pageMargins left="0.70866141732283472" right="0.70866141732283472" top="0.74803149606299213" bottom="0.74803149606299213" header="0.31496062992125984" footer="0.31496062992125984"/>
  <pageSetup scale="83" fitToHeight="2"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1"/>
  <sheetViews>
    <sheetView topLeftCell="A10" workbookViewId="0">
      <selection activeCell="A2" sqref="A2:H21"/>
    </sheetView>
  </sheetViews>
  <sheetFormatPr baseColWidth="10" defaultRowHeight="14" x14ac:dyDescent="0"/>
  <cols>
    <col min="1" max="1" width="29.1640625" customWidth="1"/>
    <col min="2" max="2" width="12.83203125" customWidth="1"/>
    <col min="3" max="3" width="20.33203125" customWidth="1"/>
    <col min="7" max="7" width="8.33203125" customWidth="1"/>
    <col min="8" max="8" width="16.83203125" bestFit="1" customWidth="1"/>
  </cols>
  <sheetData>
    <row r="1" spans="1:8" ht="15" thickBot="1"/>
    <row r="2" spans="1:8">
      <c r="A2" s="25" t="s">
        <v>0</v>
      </c>
      <c r="B2" s="111" t="s">
        <v>73</v>
      </c>
      <c r="C2" s="112"/>
      <c r="D2" s="112"/>
      <c r="E2" s="112"/>
      <c r="F2" s="112"/>
      <c r="G2" s="112"/>
      <c r="H2" s="113"/>
    </row>
    <row r="3" spans="1:8">
      <c r="A3" s="26" t="s">
        <v>1</v>
      </c>
      <c r="B3" s="117">
        <v>2015011000231</v>
      </c>
      <c r="C3" s="117"/>
      <c r="D3" s="117"/>
      <c r="E3" s="117"/>
      <c r="F3" s="117"/>
      <c r="G3" s="117"/>
      <c r="H3" s="118"/>
    </row>
    <row r="4" spans="1:8" ht="33" customHeight="1">
      <c r="A4" s="26" t="s">
        <v>3</v>
      </c>
      <c r="B4" s="124" t="s">
        <v>74</v>
      </c>
      <c r="C4" s="124"/>
      <c r="D4" s="124"/>
      <c r="E4" s="124"/>
      <c r="F4" s="124"/>
      <c r="G4" s="124"/>
      <c r="H4" s="125"/>
    </row>
    <row r="5" spans="1:8">
      <c r="A5" s="26" t="s">
        <v>4</v>
      </c>
      <c r="B5" s="119" t="s">
        <v>75</v>
      </c>
      <c r="C5" s="119"/>
      <c r="D5" s="119"/>
      <c r="E5" s="119"/>
      <c r="F5" s="119"/>
      <c r="G5" s="119"/>
      <c r="H5" s="120"/>
    </row>
    <row r="6" spans="1:8">
      <c r="A6" s="26" t="s">
        <v>349</v>
      </c>
      <c r="B6" s="129" t="s">
        <v>350</v>
      </c>
      <c r="C6" s="122"/>
      <c r="D6" s="122"/>
      <c r="E6" s="122"/>
      <c r="F6" s="122"/>
      <c r="G6" s="122"/>
      <c r="H6" s="123"/>
    </row>
    <row r="7" spans="1:8">
      <c r="A7" s="26" t="s">
        <v>14</v>
      </c>
      <c r="B7" s="121">
        <v>1500000000</v>
      </c>
      <c r="C7" s="122"/>
      <c r="D7" s="122"/>
      <c r="E7" s="122"/>
      <c r="F7" s="122"/>
      <c r="G7" s="122"/>
      <c r="H7" s="123"/>
    </row>
    <row r="8" spans="1:8" ht="109.5" customHeight="1">
      <c r="A8" s="26" t="s">
        <v>5</v>
      </c>
      <c r="B8" s="124" t="s">
        <v>76</v>
      </c>
      <c r="C8" s="124"/>
      <c r="D8" s="124"/>
      <c r="E8" s="124"/>
      <c r="F8" s="124"/>
      <c r="G8" s="124"/>
      <c r="H8" s="125"/>
    </row>
    <row r="9" spans="1:8" ht="44.25" customHeight="1">
      <c r="A9" s="26" t="s">
        <v>9</v>
      </c>
      <c r="B9" s="124" t="s">
        <v>77</v>
      </c>
      <c r="C9" s="124"/>
      <c r="D9" s="124"/>
      <c r="E9" s="124"/>
      <c r="F9" s="124"/>
      <c r="G9" s="124"/>
      <c r="H9" s="125"/>
    </row>
    <row r="10" spans="1:8" ht="35.25" customHeight="1">
      <c r="A10" s="116" t="s">
        <v>11</v>
      </c>
      <c r="B10" s="124" t="s">
        <v>78</v>
      </c>
      <c r="C10" s="124"/>
      <c r="D10" s="124"/>
      <c r="E10" s="124"/>
      <c r="F10" s="124"/>
      <c r="G10" s="124"/>
      <c r="H10" s="125"/>
    </row>
    <row r="11" spans="1:8" ht="27.75" customHeight="1">
      <c r="A11" s="116"/>
      <c r="B11" s="124" t="s">
        <v>79</v>
      </c>
      <c r="C11" s="124"/>
      <c r="D11" s="124"/>
      <c r="E11" s="124"/>
      <c r="F11" s="124"/>
      <c r="G11" s="124"/>
      <c r="H11" s="125"/>
    </row>
    <row r="12" spans="1:8" ht="21.75" customHeight="1">
      <c r="A12" s="76" t="s">
        <v>334</v>
      </c>
      <c r="B12" s="126" t="s">
        <v>337</v>
      </c>
      <c r="C12" s="127"/>
      <c r="D12" s="127"/>
      <c r="E12" s="127"/>
      <c r="F12" s="127"/>
      <c r="G12" s="127"/>
      <c r="H12" s="128"/>
    </row>
    <row r="13" spans="1:8">
      <c r="A13" s="142" t="s">
        <v>47</v>
      </c>
      <c r="B13" s="143"/>
      <c r="C13" s="150" t="s">
        <v>44</v>
      </c>
      <c r="D13" s="151"/>
      <c r="E13" s="151"/>
      <c r="F13" s="152"/>
      <c r="G13" s="22" t="s">
        <v>108</v>
      </c>
      <c r="H13" s="28" t="s">
        <v>17</v>
      </c>
    </row>
    <row r="14" spans="1:8" ht="48" customHeight="1">
      <c r="A14" s="114" t="s">
        <v>80</v>
      </c>
      <c r="B14" s="115"/>
      <c r="C14" s="144" t="s">
        <v>82</v>
      </c>
      <c r="D14" s="145"/>
      <c r="E14" s="145"/>
      <c r="F14" s="146"/>
      <c r="G14" s="35">
        <v>21</v>
      </c>
      <c r="H14" s="29">
        <v>400000000</v>
      </c>
    </row>
    <row r="15" spans="1:8" ht="35.25" customHeight="1">
      <c r="A15" s="114"/>
      <c r="B15" s="115"/>
      <c r="C15" s="144" t="s">
        <v>83</v>
      </c>
      <c r="D15" s="145"/>
      <c r="E15" s="145"/>
      <c r="F15" s="146"/>
      <c r="G15" s="33">
        <v>21</v>
      </c>
      <c r="H15" s="29">
        <v>200000000</v>
      </c>
    </row>
    <row r="16" spans="1:8" ht="36" customHeight="1">
      <c r="A16" s="114" t="s">
        <v>81</v>
      </c>
      <c r="B16" s="115"/>
      <c r="C16" s="144" t="s">
        <v>84</v>
      </c>
      <c r="D16" s="145"/>
      <c r="E16" s="145"/>
      <c r="F16" s="146"/>
      <c r="G16" s="34">
        <v>21</v>
      </c>
      <c r="H16" s="29">
        <v>210000000</v>
      </c>
    </row>
    <row r="17" spans="1:8" ht="31.5" customHeight="1" thickBot="1">
      <c r="A17" s="140"/>
      <c r="B17" s="141"/>
      <c r="C17" s="147" t="s">
        <v>85</v>
      </c>
      <c r="D17" s="148"/>
      <c r="E17" s="148"/>
      <c r="F17" s="149"/>
      <c r="G17" s="41">
        <v>21</v>
      </c>
      <c r="H17" s="42">
        <v>690000000</v>
      </c>
    </row>
    <row r="19" spans="1:8" ht="15" thickBot="1"/>
    <row r="20" spans="1:8">
      <c r="A20" s="130" t="s">
        <v>224</v>
      </c>
      <c r="B20" s="131"/>
      <c r="C20" s="134" t="s">
        <v>225</v>
      </c>
      <c r="D20" s="135"/>
      <c r="E20" s="135"/>
      <c r="F20" s="135"/>
      <c r="G20" s="135"/>
      <c r="H20" s="136"/>
    </row>
    <row r="21" spans="1:8" ht="15" thickBot="1">
      <c r="A21" s="132"/>
      <c r="B21" s="133"/>
      <c r="C21" s="137"/>
      <c r="D21" s="138"/>
      <c r="E21" s="138"/>
      <c r="F21" s="138"/>
      <c r="G21" s="138"/>
      <c r="H21" s="139"/>
    </row>
  </sheetData>
  <mergeCells count="22">
    <mergeCell ref="A20:B21"/>
    <mergeCell ref="C20:H21"/>
    <mergeCell ref="A10:A11"/>
    <mergeCell ref="B10:H10"/>
    <mergeCell ref="B11:H11"/>
    <mergeCell ref="A13:B13"/>
    <mergeCell ref="A14:B15"/>
    <mergeCell ref="B12:H12"/>
    <mergeCell ref="B2:H2"/>
    <mergeCell ref="B3:H3"/>
    <mergeCell ref="B4:H4"/>
    <mergeCell ref="B5:H5"/>
    <mergeCell ref="B7:H7"/>
    <mergeCell ref="B6:H6"/>
    <mergeCell ref="B8:H8"/>
    <mergeCell ref="C13:F13"/>
    <mergeCell ref="C14:F14"/>
    <mergeCell ref="C15:F15"/>
    <mergeCell ref="C16:F16"/>
    <mergeCell ref="B9:H9"/>
    <mergeCell ref="A16:B17"/>
    <mergeCell ref="C17:F17"/>
  </mergeCells>
  <pageMargins left="0.51181102362204722" right="0.51181102362204722" top="0.55118110236220474" bottom="0.35433070866141736" header="0.31496062992125984" footer="0.31496062992125984"/>
  <pageSetup scale="9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1"/>
  <sheetViews>
    <sheetView topLeftCell="A15" workbookViewId="0">
      <selection activeCell="C18" sqref="C18:F18"/>
    </sheetView>
  </sheetViews>
  <sheetFormatPr baseColWidth="10" defaultRowHeight="14" x14ac:dyDescent="0"/>
  <cols>
    <col min="1" max="1" width="29.1640625" customWidth="1"/>
    <col min="2" max="2" width="19.5" customWidth="1"/>
    <col min="3" max="3" width="22" customWidth="1"/>
    <col min="5" max="5" width="23.1640625" customWidth="1"/>
    <col min="6" max="6" width="25.5" customWidth="1"/>
    <col min="7" max="7" width="9.83203125" customWidth="1"/>
    <col min="8" max="8" width="15.5" customWidth="1"/>
    <col min="10" max="10" width="12.5" bestFit="1" customWidth="1"/>
  </cols>
  <sheetData>
    <row r="1" spans="1:10" ht="15" thickBot="1"/>
    <row r="2" spans="1:10" ht="36" customHeight="1">
      <c r="A2" s="25" t="s">
        <v>0</v>
      </c>
      <c r="B2" s="211" t="s">
        <v>86</v>
      </c>
      <c r="C2" s="212"/>
      <c r="D2" s="212"/>
      <c r="E2" s="212"/>
      <c r="F2" s="212"/>
      <c r="G2" s="212"/>
      <c r="H2" s="213"/>
    </row>
    <row r="3" spans="1:10">
      <c r="A3" s="26" t="s">
        <v>1</v>
      </c>
      <c r="B3" s="117">
        <v>96000719999</v>
      </c>
      <c r="C3" s="117"/>
      <c r="D3" s="117"/>
      <c r="E3" s="117"/>
      <c r="F3" s="117"/>
      <c r="G3" s="117"/>
      <c r="H3" s="118"/>
    </row>
    <row r="4" spans="1:10" ht="33" customHeight="1">
      <c r="A4" s="26" t="s">
        <v>3</v>
      </c>
      <c r="B4" s="124" t="s">
        <v>74</v>
      </c>
      <c r="C4" s="124"/>
      <c r="D4" s="124"/>
      <c r="E4" s="124"/>
      <c r="F4" s="124"/>
      <c r="G4" s="124"/>
      <c r="H4" s="125"/>
    </row>
    <row r="5" spans="1:10">
      <c r="A5" s="26" t="s">
        <v>4</v>
      </c>
      <c r="B5" s="119" t="s">
        <v>75</v>
      </c>
      <c r="C5" s="119"/>
      <c r="D5" s="119"/>
      <c r="E5" s="119"/>
      <c r="F5" s="119"/>
      <c r="G5" s="119"/>
      <c r="H5" s="120"/>
    </row>
    <row r="6" spans="1:10">
      <c r="A6" s="26" t="s">
        <v>349</v>
      </c>
      <c r="B6" s="129" t="s">
        <v>350</v>
      </c>
      <c r="C6" s="122"/>
      <c r="D6" s="122"/>
      <c r="E6" s="122"/>
      <c r="F6" s="122"/>
      <c r="G6" s="122"/>
      <c r="H6" s="123"/>
    </row>
    <row r="7" spans="1:10">
      <c r="A7" s="26" t="s">
        <v>14</v>
      </c>
      <c r="B7" s="121">
        <v>27019000000</v>
      </c>
      <c r="C7" s="122"/>
      <c r="D7" s="122"/>
      <c r="E7" s="122"/>
      <c r="F7" s="122"/>
      <c r="G7" s="122"/>
      <c r="H7" s="123"/>
    </row>
    <row r="8" spans="1:10" ht="133.5" customHeight="1">
      <c r="A8" s="217" t="s">
        <v>5</v>
      </c>
      <c r="B8" s="219" t="s">
        <v>312</v>
      </c>
      <c r="C8" s="219"/>
      <c r="D8" s="219"/>
      <c r="E8" s="219"/>
      <c r="F8" s="219"/>
      <c r="G8" s="219"/>
      <c r="H8" s="220"/>
    </row>
    <row r="9" spans="1:10" ht="149.25" customHeight="1">
      <c r="A9" s="218"/>
      <c r="B9" s="214" t="s">
        <v>87</v>
      </c>
      <c r="C9" s="215"/>
      <c r="D9" s="215"/>
      <c r="E9" s="215"/>
      <c r="F9" s="215"/>
      <c r="G9" s="215"/>
      <c r="H9" s="216"/>
    </row>
    <row r="10" spans="1:10" ht="44.25" customHeight="1">
      <c r="A10" s="26" t="s">
        <v>9</v>
      </c>
      <c r="B10" s="124" t="s">
        <v>88</v>
      </c>
      <c r="C10" s="124"/>
      <c r="D10" s="124"/>
      <c r="E10" s="124"/>
      <c r="F10" s="124"/>
      <c r="G10" s="124"/>
      <c r="H10" s="125"/>
    </row>
    <row r="11" spans="1:10" ht="35.25" customHeight="1">
      <c r="A11" s="116" t="s">
        <v>11</v>
      </c>
      <c r="B11" s="124" t="s">
        <v>89</v>
      </c>
      <c r="C11" s="124"/>
      <c r="D11" s="124"/>
      <c r="E11" s="124"/>
      <c r="F11" s="124"/>
      <c r="G11" s="124"/>
      <c r="H11" s="125"/>
    </row>
    <row r="12" spans="1:10" ht="27.75" customHeight="1">
      <c r="A12" s="116"/>
      <c r="B12" s="124" t="s">
        <v>90</v>
      </c>
      <c r="C12" s="124"/>
      <c r="D12" s="124"/>
      <c r="E12" s="124"/>
      <c r="F12" s="124"/>
      <c r="G12" s="124"/>
      <c r="H12" s="125"/>
    </row>
    <row r="13" spans="1:10" ht="21.75" customHeight="1">
      <c r="A13" s="76" t="s">
        <v>334</v>
      </c>
      <c r="B13" s="126" t="s">
        <v>338</v>
      </c>
      <c r="C13" s="127"/>
      <c r="D13" s="127"/>
      <c r="E13" s="127"/>
      <c r="F13" s="127"/>
      <c r="G13" s="127"/>
      <c r="H13" s="128"/>
    </row>
    <row r="14" spans="1:10">
      <c r="A14" s="142" t="s">
        <v>47</v>
      </c>
      <c r="B14" s="143"/>
      <c r="C14" s="150" t="s">
        <v>44</v>
      </c>
      <c r="D14" s="151"/>
      <c r="E14" s="151"/>
      <c r="F14" s="152"/>
      <c r="G14" s="22" t="s">
        <v>107</v>
      </c>
      <c r="H14" s="43" t="s">
        <v>17</v>
      </c>
    </row>
    <row r="15" spans="1:10">
      <c r="A15" s="221" t="s">
        <v>94</v>
      </c>
      <c r="B15" s="222"/>
      <c r="C15" s="153" t="s">
        <v>97</v>
      </c>
      <c r="D15" s="154"/>
      <c r="E15" s="154"/>
      <c r="F15" s="155"/>
      <c r="G15" s="36">
        <v>27</v>
      </c>
      <c r="H15" s="29">
        <v>249926000</v>
      </c>
      <c r="J15" s="2"/>
    </row>
    <row r="16" spans="1:10" ht="20.25" customHeight="1">
      <c r="A16" s="223"/>
      <c r="B16" s="224"/>
      <c r="C16" s="156"/>
      <c r="D16" s="157"/>
      <c r="E16" s="157"/>
      <c r="F16" s="158"/>
      <c r="G16" s="21">
        <v>21</v>
      </c>
      <c r="H16" s="29">
        <f>2050000000+74000</f>
        <v>2050074000</v>
      </c>
      <c r="J16" s="2"/>
    </row>
    <row r="17" spans="1:11" ht="18" customHeight="1">
      <c r="A17" s="223"/>
      <c r="B17" s="224"/>
      <c r="C17" s="144" t="s">
        <v>98</v>
      </c>
      <c r="D17" s="145"/>
      <c r="E17" s="145"/>
      <c r="F17" s="146"/>
      <c r="G17" s="23">
        <v>27</v>
      </c>
      <c r="H17" s="29">
        <v>8690000000</v>
      </c>
    </row>
    <row r="18" spans="1:11" ht="19.5" customHeight="1">
      <c r="A18" s="225"/>
      <c r="B18" s="226"/>
      <c r="C18" s="144" t="s">
        <v>99</v>
      </c>
      <c r="D18" s="145"/>
      <c r="E18" s="145"/>
      <c r="F18" s="146"/>
      <c r="G18" s="23">
        <v>27</v>
      </c>
      <c r="H18" s="29">
        <v>200000000</v>
      </c>
    </row>
    <row r="19" spans="1:11" ht="18" customHeight="1">
      <c r="A19" s="114" t="s">
        <v>91</v>
      </c>
      <c r="B19" s="115"/>
      <c r="C19" s="144" t="s">
        <v>95</v>
      </c>
      <c r="D19" s="145"/>
      <c r="E19" s="145"/>
      <c r="F19" s="146"/>
      <c r="G19" s="23">
        <v>27</v>
      </c>
      <c r="H19" s="29">
        <v>3500000000</v>
      </c>
    </row>
    <row r="20" spans="1:11" ht="31.5" customHeight="1">
      <c r="A20" s="114"/>
      <c r="B20" s="115"/>
      <c r="C20" s="144" t="s">
        <v>96</v>
      </c>
      <c r="D20" s="145"/>
      <c r="E20" s="145"/>
      <c r="F20" s="146"/>
      <c r="G20" s="23">
        <v>27</v>
      </c>
      <c r="H20" s="29">
        <v>7200000000</v>
      </c>
    </row>
    <row r="21" spans="1:11" ht="24.75" customHeight="1">
      <c r="A21" s="208" t="s">
        <v>92</v>
      </c>
      <c r="B21" s="124"/>
      <c r="C21" s="144" t="s">
        <v>71</v>
      </c>
      <c r="D21" s="145"/>
      <c r="E21" s="145"/>
      <c r="F21" s="146"/>
      <c r="G21" s="23">
        <v>27</v>
      </c>
      <c r="H21" s="44">
        <v>60000000</v>
      </c>
    </row>
    <row r="22" spans="1:11" ht="33" customHeight="1">
      <c r="A22" s="208"/>
      <c r="B22" s="124"/>
      <c r="C22" s="144" t="s">
        <v>72</v>
      </c>
      <c r="D22" s="145"/>
      <c r="E22" s="145"/>
      <c r="F22" s="146"/>
      <c r="G22" s="23">
        <v>27</v>
      </c>
      <c r="H22" s="44">
        <v>1050000000</v>
      </c>
    </row>
    <row r="23" spans="1:11" ht="30.75" customHeight="1">
      <c r="A23" s="208" t="s">
        <v>263</v>
      </c>
      <c r="B23" s="124"/>
      <c r="C23" s="144" t="s">
        <v>100</v>
      </c>
      <c r="D23" s="145"/>
      <c r="E23" s="145"/>
      <c r="F23" s="146"/>
      <c r="G23" s="23">
        <v>20</v>
      </c>
      <c r="H23" s="44">
        <v>1950000000</v>
      </c>
    </row>
    <row r="24" spans="1:11" ht="45.75" customHeight="1" thickBot="1">
      <c r="A24" s="209"/>
      <c r="B24" s="210"/>
      <c r="C24" s="147" t="s">
        <v>101</v>
      </c>
      <c r="D24" s="148"/>
      <c r="E24" s="148"/>
      <c r="F24" s="149"/>
      <c r="G24" s="45">
        <v>20</v>
      </c>
      <c r="H24" s="46">
        <v>2069000000</v>
      </c>
    </row>
    <row r="26" spans="1:11" ht="15" thickBot="1"/>
    <row r="27" spans="1:11">
      <c r="A27" s="130" t="s">
        <v>224</v>
      </c>
      <c r="B27" s="131"/>
      <c r="C27" s="134" t="s">
        <v>228</v>
      </c>
      <c r="D27" s="135"/>
      <c r="E27" s="135"/>
      <c r="F27" s="135"/>
      <c r="G27" s="135"/>
      <c r="H27" s="136"/>
    </row>
    <row r="28" spans="1:11" ht="15" thickBot="1">
      <c r="A28" s="132"/>
      <c r="B28" s="133"/>
      <c r="C28" s="137"/>
      <c r="D28" s="138"/>
      <c r="E28" s="138"/>
      <c r="F28" s="138"/>
      <c r="G28" s="138"/>
      <c r="H28" s="139"/>
    </row>
    <row r="29" spans="1:11">
      <c r="A29" s="87"/>
      <c r="B29" s="88"/>
      <c r="C29" s="88"/>
      <c r="D29" s="88"/>
      <c r="E29" s="88"/>
      <c r="F29" s="135" t="s">
        <v>107</v>
      </c>
      <c r="G29" s="88">
        <v>27</v>
      </c>
      <c r="H29" s="89">
        <f>H15+H17+H18+H19+H20+H21+H22</f>
        <v>20949926000</v>
      </c>
      <c r="K29" s="2"/>
    </row>
    <row r="30" spans="1:11">
      <c r="A30" s="87"/>
      <c r="B30" s="88"/>
      <c r="C30" s="88"/>
      <c r="D30" s="88"/>
      <c r="E30" s="88"/>
      <c r="F30" s="207"/>
      <c r="G30" s="88">
        <v>20</v>
      </c>
      <c r="H30" s="90">
        <f>H23+H24</f>
        <v>4019000000</v>
      </c>
      <c r="K30" s="2"/>
    </row>
    <row r="31" spans="1:11" ht="15" thickBot="1">
      <c r="A31" s="91"/>
      <c r="B31" s="56"/>
      <c r="C31" s="56"/>
      <c r="D31" s="56"/>
      <c r="E31" s="56"/>
      <c r="F31" s="138"/>
      <c r="G31" s="56">
        <v>21</v>
      </c>
      <c r="H31" s="31">
        <f>H16</f>
        <v>2050074000</v>
      </c>
      <c r="K31" s="2"/>
    </row>
  </sheetData>
  <mergeCells count="32">
    <mergeCell ref="A27:B28"/>
    <mergeCell ref="C27:H28"/>
    <mergeCell ref="A11:A12"/>
    <mergeCell ref="B11:H11"/>
    <mergeCell ref="B12:H12"/>
    <mergeCell ref="A14:B14"/>
    <mergeCell ref="C17:F17"/>
    <mergeCell ref="C18:F18"/>
    <mergeCell ref="C24:F24"/>
    <mergeCell ref="A15:B18"/>
    <mergeCell ref="C15:F16"/>
    <mergeCell ref="C19:F19"/>
    <mergeCell ref="C20:F20"/>
    <mergeCell ref="C21:F21"/>
    <mergeCell ref="C22:F22"/>
    <mergeCell ref="C23:F23"/>
    <mergeCell ref="F29:F31"/>
    <mergeCell ref="A21:B22"/>
    <mergeCell ref="A23:B24"/>
    <mergeCell ref="A19:B20"/>
    <mergeCell ref="B2:H2"/>
    <mergeCell ref="B3:H3"/>
    <mergeCell ref="B4:H4"/>
    <mergeCell ref="B5:H5"/>
    <mergeCell ref="B7:H7"/>
    <mergeCell ref="B9:H9"/>
    <mergeCell ref="A8:A9"/>
    <mergeCell ref="B10:H10"/>
    <mergeCell ref="B8:H8"/>
    <mergeCell ref="C14:F14"/>
    <mergeCell ref="B13:H13"/>
    <mergeCell ref="B6:H6"/>
  </mergeCells>
  <pageMargins left="0.70866141732283472" right="0.70866141732283472" top="0.74803149606299213" bottom="0.74803149606299213" header="0.31496062992125984" footer="0.31496062992125984"/>
  <pageSetup scale="78" fitToHeight="2"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1"/>
  <sheetViews>
    <sheetView topLeftCell="A10" workbookViewId="0">
      <selection activeCell="G27" sqref="A1:K27"/>
    </sheetView>
  </sheetViews>
  <sheetFormatPr baseColWidth="10" defaultRowHeight="14" x14ac:dyDescent="0"/>
  <cols>
    <col min="1" max="1" width="18" customWidth="1"/>
    <col min="2" max="2" width="8.83203125" customWidth="1"/>
    <col min="3" max="4" width="5.83203125" customWidth="1"/>
    <col min="5" max="5" width="22.1640625" customWidth="1"/>
    <col min="6" max="6" width="19.83203125" customWidth="1"/>
    <col min="7" max="7" width="8.5" customWidth="1"/>
    <col min="8" max="8" width="20.5" customWidth="1"/>
    <col min="11" max="11" width="14.5" customWidth="1"/>
    <col min="13" max="13" width="20.83203125" customWidth="1"/>
  </cols>
  <sheetData>
    <row r="1" spans="1:13">
      <c r="A1" s="165" t="s">
        <v>0</v>
      </c>
      <c r="B1" s="166"/>
      <c r="C1" s="166"/>
      <c r="D1" s="167"/>
      <c r="E1" s="211" t="s">
        <v>86</v>
      </c>
      <c r="F1" s="212"/>
      <c r="G1" s="212"/>
      <c r="H1" s="212"/>
      <c r="I1" s="212"/>
      <c r="J1" s="212"/>
      <c r="K1" s="213"/>
    </row>
    <row r="2" spans="1:13">
      <c r="A2" s="168" t="s">
        <v>1</v>
      </c>
      <c r="B2" s="151"/>
      <c r="C2" s="151"/>
      <c r="D2" s="152"/>
      <c r="E2" s="117">
        <v>96000719999</v>
      </c>
      <c r="F2" s="117"/>
      <c r="G2" s="117"/>
      <c r="H2" s="117"/>
      <c r="I2" s="117"/>
      <c r="J2" s="117"/>
      <c r="K2" s="118"/>
    </row>
    <row r="3" spans="1:13">
      <c r="A3" s="168" t="s">
        <v>3</v>
      </c>
      <c r="B3" s="151"/>
      <c r="C3" s="151"/>
      <c r="D3" s="152"/>
      <c r="E3" s="124" t="s">
        <v>74</v>
      </c>
      <c r="F3" s="124"/>
      <c r="G3" s="124"/>
      <c r="H3" s="124"/>
      <c r="I3" s="124"/>
      <c r="J3" s="124"/>
      <c r="K3" s="125"/>
    </row>
    <row r="4" spans="1:13">
      <c r="A4" s="168" t="s">
        <v>4</v>
      </c>
      <c r="B4" s="151"/>
      <c r="C4" s="151"/>
      <c r="D4" s="152"/>
      <c r="E4" s="119" t="s">
        <v>75</v>
      </c>
      <c r="F4" s="119"/>
      <c r="G4" s="119"/>
      <c r="H4" s="119"/>
      <c r="I4" s="119"/>
      <c r="J4" s="119"/>
      <c r="K4" s="120"/>
    </row>
    <row r="5" spans="1:13">
      <c r="A5" s="168" t="s">
        <v>14</v>
      </c>
      <c r="B5" s="151"/>
      <c r="C5" s="151"/>
      <c r="D5" s="152"/>
      <c r="E5" s="121">
        <v>27019000000</v>
      </c>
      <c r="F5" s="122"/>
      <c r="G5" s="122"/>
      <c r="H5" s="122"/>
      <c r="I5" s="122"/>
      <c r="J5" s="122"/>
      <c r="K5" s="123"/>
    </row>
    <row r="6" spans="1:13" ht="78" customHeight="1">
      <c r="A6" s="142" t="s">
        <v>18</v>
      </c>
      <c r="B6" s="143"/>
      <c r="C6" s="143"/>
      <c r="D6" s="143"/>
      <c r="E6" s="181" t="s">
        <v>103</v>
      </c>
      <c r="F6" s="181"/>
      <c r="G6" s="181"/>
      <c r="H6" s="181"/>
      <c r="I6" s="181"/>
      <c r="J6" s="181"/>
      <c r="K6" s="182"/>
    </row>
    <row r="7" spans="1:13">
      <c r="A7" s="179" t="s">
        <v>15</v>
      </c>
      <c r="B7" s="180"/>
      <c r="C7" s="180"/>
      <c r="D7" s="180"/>
      <c r="E7" s="169" t="s">
        <v>16</v>
      </c>
      <c r="F7" s="171" t="s">
        <v>17</v>
      </c>
      <c r="G7" s="177"/>
      <c r="H7" s="171" t="s">
        <v>18</v>
      </c>
      <c r="I7" s="172"/>
      <c r="J7" s="172"/>
      <c r="K7" s="173"/>
    </row>
    <row r="8" spans="1:13">
      <c r="A8" s="9" t="s">
        <v>35</v>
      </c>
      <c r="B8" s="4" t="s">
        <v>37</v>
      </c>
      <c r="C8" s="4" t="s">
        <v>104</v>
      </c>
      <c r="D8" s="4"/>
      <c r="E8" s="170"/>
      <c r="F8" s="174"/>
      <c r="G8" s="178"/>
      <c r="H8" s="174"/>
      <c r="I8" s="175"/>
      <c r="J8" s="175"/>
      <c r="K8" s="176"/>
    </row>
    <row r="9" spans="1:13" ht="40.5" customHeight="1">
      <c r="A9" s="183">
        <v>510</v>
      </c>
      <c r="B9" s="185">
        <v>1000</v>
      </c>
      <c r="C9" s="36">
        <v>21</v>
      </c>
      <c r="D9" s="169">
        <v>1</v>
      </c>
      <c r="E9" s="187" t="s">
        <v>19</v>
      </c>
      <c r="F9" s="5">
        <v>12259926000</v>
      </c>
      <c r="G9" s="13">
        <v>27</v>
      </c>
      <c r="H9" s="229" t="s">
        <v>109</v>
      </c>
      <c r="I9" s="230"/>
      <c r="J9" s="230"/>
      <c r="K9" s="231"/>
    </row>
    <row r="10" spans="1:13" ht="32.25" customHeight="1">
      <c r="A10" s="227"/>
      <c r="B10" s="228"/>
      <c r="C10" s="36">
        <v>27</v>
      </c>
      <c r="D10" s="236"/>
      <c r="E10" s="235"/>
      <c r="F10" s="5">
        <v>2050074000</v>
      </c>
      <c r="G10" s="13">
        <v>21</v>
      </c>
      <c r="H10" s="232"/>
      <c r="I10" s="233"/>
      <c r="J10" s="233"/>
      <c r="K10" s="234"/>
      <c r="M10" s="2"/>
    </row>
    <row r="11" spans="1:13" ht="51" customHeight="1">
      <c r="A11" s="184"/>
      <c r="B11" s="186"/>
      <c r="C11" s="15">
        <v>20</v>
      </c>
      <c r="D11" s="170"/>
      <c r="E11" s="188"/>
      <c r="F11" s="5">
        <v>4019000000</v>
      </c>
      <c r="G11" s="15">
        <v>20</v>
      </c>
      <c r="H11" s="205" t="s">
        <v>93</v>
      </c>
      <c r="I11" s="205"/>
      <c r="J11" s="205"/>
      <c r="K11" s="206"/>
    </row>
    <row r="12" spans="1:13" ht="24.75" customHeight="1">
      <c r="A12" s="37">
        <v>510</v>
      </c>
      <c r="B12" s="15">
        <v>1000</v>
      </c>
      <c r="C12" s="15">
        <v>27</v>
      </c>
      <c r="D12" s="15">
        <v>2</v>
      </c>
      <c r="E12" s="1" t="s">
        <v>20</v>
      </c>
      <c r="F12" s="7">
        <v>584000000</v>
      </c>
      <c r="G12" s="15">
        <v>27</v>
      </c>
      <c r="H12" s="124" t="s">
        <v>102</v>
      </c>
      <c r="I12" s="124"/>
      <c r="J12" s="124"/>
      <c r="K12" s="125"/>
    </row>
    <row r="13" spans="1:13">
      <c r="A13" s="37">
        <v>510</v>
      </c>
      <c r="B13" s="15">
        <v>1000</v>
      </c>
      <c r="C13" s="15">
        <v>27</v>
      </c>
      <c r="D13" s="15">
        <v>3</v>
      </c>
      <c r="E13" s="1" t="s">
        <v>21</v>
      </c>
      <c r="F13" s="7">
        <v>579000000</v>
      </c>
      <c r="G13" s="15">
        <v>27</v>
      </c>
      <c r="H13" s="124" t="s">
        <v>102</v>
      </c>
      <c r="I13" s="124"/>
      <c r="J13" s="124"/>
      <c r="K13" s="125"/>
    </row>
    <row r="14" spans="1:13">
      <c r="A14" s="37">
        <v>510</v>
      </c>
      <c r="B14" s="15">
        <v>1000</v>
      </c>
      <c r="C14" s="15">
        <v>27</v>
      </c>
      <c r="D14" s="15">
        <v>4</v>
      </c>
      <c r="E14" s="1" t="s">
        <v>22</v>
      </c>
      <c r="F14" s="7">
        <v>579000000</v>
      </c>
      <c r="G14" s="15">
        <v>27</v>
      </c>
      <c r="H14" s="124" t="s">
        <v>102</v>
      </c>
      <c r="I14" s="124"/>
      <c r="J14" s="124"/>
      <c r="K14" s="125"/>
    </row>
    <row r="15" spans="1:13">
      <c r="A15" s="37">
        <v>510</v>
      </c>
      <c r="B15" s="15">
        <v>1000</v>
      </c>
      <c r="C15" s="15">
        <v>27</v>
      </c>
      <c r="D15" s="15">
        <v>5</v>
      </c>
      <c r="E15" s="1" t="s">
        <v>23</v>
      </c>
      <c r="F15" s="7">
        <v>579000000</v>
      </c>
      <c r="G15" s="15">
        <v>27</v>
      </c>
      <c r="H15" s="124" t="s">
        <v>102</v>
      </c>
      <c r="I15" s="124"/>
      <c r="J15" s="124"/>
      <c r="K15" s="125"/>
    </row>
    <row r="16" spans="1:13">
      <c r="A16" s="37">
        <v>510</v>
      </c>
      <c r="B16" s="15">
        <v>1000</v>
      </c>
      <c r="C16" s="15">
        <v>27</v>
      </c>
      <c r="D16" s="15">
        <v>6</v>
      </c>
      <c r="E16" s="1" t="s">
        <v>24</v>
      </c>
      <c r="F16" s="7">
        <v>579000000</v>
      </c>
      <c r="G16" s="15">
        <v>27</v>
      </c>
      <c r="H16" s="124" t="s">
        <v>102</v>
      </c>
      <c r="I16" s="124"/>
      <c r="J16" s="124"/>
      <c r="K16" s="125"/>
    </row>
    <row r="17" spans="1:11">
      <c r="A17" s="37">
        <v>510</v>
      </c>
      <c r="B17" s="15">
        <v>1000</v>
      </c>
      <c r="C17" s="15">
        <v>27</v>
      </c>
      <c r="D17" s="15">
        <v>7</v>
      </c>
      <c r="E17" s="1" t="s">
        <v>25</v>
      </c>
      <c r="F17" s="7">
        <v>579000000</v>
      </c>
      <c r="G17" s="15">
        <v>27</v>
      </c>
      <c r="H17" s="124" t="s">
        <v>102</v>
      </c>
      <c r="I17" s="124"/>
      <c r="J17" s="124"/>
      <c r="K17" s="125"/>
    </row>
    <row r="18" spans="1:11">
      <c r="A18" s="37">
        <v>510</v>
      </c>
      <c r="B18" s="15">
        <v>1000</v>
      </c>
      <c r="C18" s="15">
        <v>27</v>
      </c>
      <c r="D18" s="15">
        <v>8</v>
      </c>
      <c r="E18" s="1" t="s">
        <v>26</v>
      </c>
      <c r="F18" s="7">
        <v>579000000</v>
      </c>
      <c r="G18" s="15">
        <v>27</v>
      </c>
      <c r="H18" s="124" t="s">
        <v>102</v>
      </c>
      <c r="I18" s="124"/>
      <c r="J18" s="124"/>
      <c r="K18" s="125"/>
    </row>
    <row r="19" spans="1:11">
      <c r="A19" s="37">
        <v>510</v>
      </c>
      <c r="B19" s="15">
        <v>1000</v>
      </c>
      <c r="C19" s="15">
        <v>27</v>
      </c>
      <c r="D19" s="15">
        <v>9</v>
      </c>
      <c r="E19" s="1" t="s">
        <v>27</v>
      </c>
      <c r="F19" s="7">
        <v>579000000</v>
      </c>
      <c r="G19" s="15">
        <v>27</v>
      </c>
      <c r="H19" s="124" t="s">
        <v>102</v>
      </c>
      <c r="I19" s="124"/>
      <c r="J19" s="124"/>
      <c r="K19" s="125"/>
    </row>
    <row r="20" spans="1:11">
      <c r="A20" s="37">
        <v>510</v>
      </c>
      <c r="B20" s="15">
        <v>1000</v>
      </c>
      <c r="C20" s="15">
        <v>27</v>
      </c>
      <c r="D20" s="15">
        <v>10</v>
      </c>
      <c r="E20" s="1" t="s">
        <v>28</v>
      </c>
      <c r="F20" s="7">
        <v>579000000</v>
      </c>
      <c r="G20" s="15">
        <v>27</v>
      </c>
      <c r="H20" s="124" t="s">
        <v>102</v>
      </c>
      <c r="I20" s="124"/>
      <c r="J20" s="124"/>
      <c r="K20" s="125"/>
    </row>
    <row r="21" spans="1:11">
      <c r="A21" s="37">
        <v>510</v>
      </c>
      <c r="B21" s="15">
        <v>1000</v>
      </c>
      <c r="C21" s="15">
        <v>27</v>
      </c>
      <c r="D21" s="15">
        <v>11</v>
      </c>
      <c r="E21" s="1" t="s">
        <v>29</v>
      </c>
      <c r="F21" s="7">
        <v>579000000</v>
      </c>
      <c r="G21" s="15">
        <v>27</v>
      </c>
      <c r="H21" s="124" t="s">
        <v>102</v>
      </c>
      <c r="I21" s="124"/>
      <c r="J21" s="124"/>
      <c r="K21" s="125"/>
    </row>
    <row r="22" spans="1:11">
      <c r="A22" s="37">
        <v>510</v>
      </c>
      <c r="B22" s="15">
        <v>1000</v>
      </c>
      <c r="C22" s="15">
        <v>27</v>
      </c>
      <c r="D22" s="15">
        <v>12</v>
      </c>
      <c r="E22" s="1" t="s">
        <v>30</v>
      </c>
      <c r="F22" s="7">
        <v>579000000</v>
      </c>
      <c r="G22" s="15">
        <v>27</v>
      </c>
      <c r="H22" s="124" t="s">
        <v>102</v>
      </c>
      <c r="I22" s="124"/>
      <c r="J22" s="124"/>
      <c r="K22" s="125"/>
    </row>
    <row r="23" spans="1:11">
      <c r="A23" s="37">
        <v>510</v>
      </c>
      <c r="B23" s="15">
        <v>1000</v>
      </c>
      <c r="C23" s="15">
        <v>27</v>
      </c>
      <c r="D23" s="15">
        <v>13</v>
      </c>
      <c r="E23" s="1" t="s">
        <v>31</v>
      </c>
      <c r="F23" s="7">
        <v>579000000</v>
      </c>
      <c r="G23" s="15">
        <v>27</v>
      </c>
      <c r="H23" s="124" t="s">
        <v>102</v>
      </c>
      <c r="I23" s="124"/>
      <c r="J23" s="124"/>
      <c r="K23" s="125"/>
    </row>
    <row r="24" spans="1:11">
      <c r="A24" s="37">
        <v>510</v>
      </c>
      <c r="B24" s="15">
        <v>1000</v>
      </c>
      <c r="C24" s="15">
        <v>27</v>
      </c>
      <c r="D24" s="15">
        <v>14</v>
      </c>
      <c r="E24" s="1" t="s">
        <v>32</v>
      </c>
      <c r="F24" s="7">
        <v>579000000</v>
      </c>
      <c r="G24" s="15">
        <v>27</v>
      </c>
      <c r="H24" s="124" t="s">
        <v>102</v>
      </c>
      <c r="I24" s="124"/>
      <c r="J24" s="124"/>
      <c r="K24" s="125"/>
    </row>
    <row r="25" spans="1:11">
      <c r="A25" s="37">
        <v>510</v>
      </c>
      <c r="B25" s="15">
        <v>1000</v>
      </c>
      <c r="C25" s="15">
        <v>27</v>
      </c>
      <c r="D25" s="15">
        <v>15</v>
      </c>
      <c r="E25" s="1" t="s">
        <v>33</v>
      </c>
      <c r="F25" s="7">
        <v>579000000</v>
      </c>
      <c r="G25" s="15">
        <v>27</v>
      </c>
      <c r="H25" s="124" t="s">
        <v>102</v>
      </c>
      <c r="I25" s="124"/>
      <c r="J25" s="124"/>
      <c r="K25" s="125"/>
    </row>
    <row r="26" spans="1:11">
      <c r="A26" s="37">
        <v>510</v>
      </c>
      <c r="B26" s="15">
        <v>1000</v>
      </c>
      <c r="C26" s="15">
        <v>27</v>
      </c>
      <c r="D26" s="15">
        <v>16</v>
      </c>
      <c r="E26" s="1" t="s">
        <v>34</v>
      </c>
      <c r="F26" s="7">
        <v>579000000</v>
      </c>
      <c r="G26" s="15">
        <v>27</v>
      </c>
      <c r="H26" s="124" t="s">
        <v>102</v>
      </c>
      <c r="I26" s="124"/>
      <c r="J26" s="124"/>
      <c r="K26" s="125"/>
    </row>
    <row r="27" spans="1:11" ht="15" thickBot="1">
      <c r="A27" s="201" t="s">
        <v>36</v>
      </c>
      <c r="B27" s="202"/>
      <c r="C27" s="202"/>
      <c r="D27" s="202"/>
      <c r="E27" s="202"/>
      <c r="F27" s="17">
        <f>SUM(F9:F26)</f>
        <v>27019000000</v>
      </c>
      <c r="G27" s="194"/>
      <c r="H27" s="194"/>
      <c r="I27" s="194"/>
      <c r="J27" s="194"/>
      <c r="K27" s="195"/>
    </row>
    <row r="29" spans="1:11">
      <c r="E29">
        <v>27</v>
      </c>
      <c r="F29" s="54">
        <v>20949926000</v>
      </c>
      <c r="G29" s="2"/>
      <c r="H29" s="2"/>
    </row>
    <row r="30" spans="1:11">
      <c r="E30">
        <v>20</v>
      </c>
      <c r="F30" s="54">
        <v>4019000000</v>
      </c>
      <c r="G30" s="55"/>
      <c r="H30" s="2"/>
    </row>
    <row r="31" spans="1:11">
      <c r="E31">
        <v>21</v>
      </c>
      <c r="F31" s="54">
        <v>2050074000</v>
      </c>
      <c r="G31" s="2"/>
      <c r="H31" s="2"/>
    </row>
  </sheetData>
  <mergeCells count="39">
    <mergeCell ref="H23:K23"/>
    <mergeCell ref="H24:K24"/>
    <mergeCell ref="H25:K25"/>
    <mergeCell ref="H26:K26"/>
    <mergeCell ref="A27:E27"/>
    <mergeCell ref="G27:K27"/>
    <mergeCell ref="H22:K22"/>
    <mergeCell ref="H11:K11"/>
    <mergeCell ref="H12:K12"/>
    <mergeCell ref="H13:K13"/>
    <mergeCell ref="H14:K14"/>
    <mergeCell ref="H15:K15"/>
    <mergeCell ref="H16:K16"/>
    <mergeCell ref="H17:K17"/>
    <mergeCell ref="H18:K18"/>
    <mergeCell ref="H19:K19"/>
    <mergeCell ref="H20:K20"/>
    <mergeCell ref="H21:K21"/>
    <mergeCell ref="A6:D6"/>
    <mergeCell ref="E6:K6"/>
    <mergeCell ref="A7:D7"/>
    <mergeCell ref="E7:E8"/>
    <mergeCell ref="H7:K8"/>
    <mergeCell ref="A4:D4"/>
    <mergeCell ref="E4:K4"/>
    <mergeCell ref="E1:K1"/>
    <mergeCell ref="A9:A11"/>
    <mergeCell ref="B9:B11"/>
    <mergeCell ref="H9:K10"/>
    <mergeCell ref="E9:E11"/>
    <mergeCell ref="D9:D11"/>
    <mergeCell ref="F7:G8"/>
    <mergeCell ref="A1:D1"/>
    <mergeCell ref="A2:D2"/>
    <mergeCell ref="E2:K2"/>
    <mergeCell ref="A3:D3"/>
    <mergeCell ref="E3:K3"/>
    <mergeCell ref="A5:D5"/>
    <mergeCell ref="E5:K5"/>
  </mergeCells>
  <pageMargins left="0.51181102362204722" right="0.51181102362204722" top="0.55118110236220474" bottom="0.55118110236220474" header="0.31496062992125984" footer="0.31496062992125984"/>
  <pageSetup scale="86"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24"/>
  <sheetViews>
    <sheetView workbookViewId="0">
      <selection activeCell="C23" sqref="A2:H24"/>
    </sheetView>
  </sheetViews>
  <sheetFormatPr baseColWidth="10" defaultColWidth="17.6640625" defaultRowHeight="14" x14ac:dyDescent="0"/>
  <cols>
    <col min="1" max="1" width="25.6640625" customWidth="1"/>
  </cols>
  <sheetData>
    <row r="1" spans="1:10" ht="15" thickBot="1"/>
    <row r="2" spans="1:10" ht="36" customHeight="1">
      <c r="A2" s="25" t="s">
        <v>0</v>
      </c>
      <c r="B2" s="211" t="s">
        <v>110</v>
      </c>
      <c r="C2" s="212"/>
      <c r="D2" s="212"/>
      <c r="E2" s="212"/>
      <c r="F2" s="212"/>
      <c r="G2" s="212"/>
      <c r="H2" s="213"/>
    </row>
    <row r="3" spans="1:10">
      <c r="A3" s="26" t="s">
        <v>1</v>
      </c>
      <c r="B3" s="117">
        <v>2015011000216</v>
      </c>
      <c r="C3" s="117"/>
      <c r="D3" s="117"/>
      <c r="E3" s="117"/>
      <c r="F3" s="117"/>
      <c r="G3" s="117"/>
      <c r="H3" s="118"/>
    </row>
    <row r="4" spans="1:10" ht="33" customHeight="1">
      <c r="A4" s="26" t="s">
        <v>3</v>
      </c>
      <c r="B4" s="124" t="s">
        <v>7</v>
      </c>
      <c r="C4" s="124"/>
      <c r="D4" s="124"/>
      <c r="E4" s="124"/>
      <c r="F4" s="124"/>
      <c r="G4" s="124"/>
      <c r="H4" s="125"/>
    </row>
    <row r="5" spans="1:10">
      <c r="A5" s="26" t="s">
        <v>4</v>
      </c>
      <c r="B5" s="119" t="s">
        <v>8</v>
      </c>
      <c r="C5" s="119"/>
      <c r="D5" s="119"/>
      <c r="E5" s="119"/>
      <c r="F5" s="119"/>
      <c r="G5" s="119"/>
      <c r="H5" s="120"/>
    </row>
    <row r="6" spans="1:10">
      <c r="A6" s="26" t="s">
        <v>349</v>
      </c>
      <c r="B6" s="129" t="s">
        <v>351</v>
      </c>
      <c r="C6" s="122"/>
      <c r="D6" s="122"/>
      <c r="E6" s="122"/>
      <c r="F6" s="122"/>
      <c r="G6" s="122"/>
      <c r="H6" s="123"/>
    </row>
    <row r="7" spans="1:10">
      <c r="A7" s="26" t="s">
        <v>14</v>
      </c>
      <c r="B7" s="121">
        <v>4500000000</v>
      </c>
      <c r="C7" s="122"/>
      <c r="D7" s="122"/>
      <c r="E7" s="122"/>
      <c r="F7" s="122"/>
      <c r="G7" s="122"/>
      <c r="H7" s="123"/>
    </row>
    <row r="8" spans="1:10" ht="83.25" customHeight="1">
      <c r="A8" s="47" t="s">
        <v>5</v>
      </c>
      <c r="B8" s="219" t="s">
        <v>111</v>
      </c>
      <c r="C8" s="219"/>
      <c r="D8" s="219"/>
      <c r="E8" s="219"/>
      <c r="F8" s="219"/>
      <c r="G8" s="219"/>
      <c r="H8" s="220"/>
    </row>
    <row r="9" spans="1:10" ht="22.5" customHeight="1">
      <c r="A9" s="26" t="s">
        <v>9</v>
      </c>
      <c r="B9" s="124" t="s">
        <v>112</v>
      </c>
      <c r="C9" s="124"/>
      <c r="D9" s="124"/>
      <c r="E9" s="124"/>
      <c r="F9" s="124"/>
      <c r="G9" s="124"/>
      <c r="H9" s="125"/>
    </row>
    <row r="10" spans="1:10" ht="23.25" customHeight="1">
      <c r="A10" s="116" t="s">
        <v>11</v>
      </c>
      <c r="B10" s="124" t="s">
        <v>113</v>
      </c>
      <c r="C10" s="124"/>
      <c r="D10" s="124"/>
      <c r="E10" s="124"/>
      <c r="F10" s="124"/>
      <c r="G10" s="124"/>
      <c r="H10" s="125"/>
    </row>
    <row r="11" spans="1:10" ht="21" customHeight="1">
      <c r="A11" s="116"/>
      <c r="B11" s="124" t="s">
        <v>256</v>
      </c>
      <c r="C11" s="124"/>
      <c r="D11" s="124"/>
      <c r="E11" s="124"/>
      <c r="F11" s="124"/>
      <c r="G11" s="124"/>
      <c r="H11" s="125"/>
    </row>
    <row r="12" spans="1:10" ht="27.75" customHeight="1">
      <c r="A12" s="116"/>
      <c r="B12" s="124" t="s">
        <v>114</v>
      </c>
      <c r="C12" s="124"/>
      <c r="D12" s="124"/>
      <c r="E12" s="124"/>
      <c r="F12" s="124"/>
      <c r="G12" s="124"/>
      <c r="H12" s="125"/>
    </row>
    <row r="13" spans="1:10" ht="21.75" customHeight="1">
      <c r="A13" s="76" t="s">
        <v>334</v>
      </c>
      <c r="B13" s="126" t="s">
        <v>337</v>
      </c>
      <c r="C13" s="127"/>
      <c r="D13" s="127"/>
      <c r="E13" s="127"/>
      <c r="F13" s="127"/>
      <c r="G13" s="127"/>
      <c r="H13" s="128"/>
    </row>
    <row r="14" spans="1:10">
      <c r="A14" s="142" t="s">
        <v>47</v>
      </c>
      <c r="B14" s="143"/>
      <c r="C14" s="150" t="s">
        <v>44</v>
      </c>
      <c r="D14" s="151"/>
      <c r="E14" s="151"/>
      <c r="F14" s="152"/>
      <c r="G14" s="22" t="s">
        <v>107</v>
      </c>
      <c r="H14" s="43" t="s">
        <v>17</v>
      </c>
    </row>
    <row r="15" spans="1:10" ht="33" customHeight="1">
      <c r="A15" s="114" t="s">
        <v>115</v>
      </c>
      <c r="B15" s="115"/>
      <c r="C15" s="144" t="s">
        <v>120</v>
      </c>
      <c r="D15" s="145"/>
      <c r="E15" s="145"/>
      <c r="F15" s="146"/>
      <c r="G15" s="36">
        <v>21</v>
      </c>
      <c r="H15" s="29">
        <v>634800000</v>
      </c>
    </row>
    <row r="16" spans="1:10" ht="31.5" customHeight="1">
      <c r="A16" s="114"/>
      <c r="B16" s="115"/>
      <c r="C16" s="144" t="s">
        <v>121</v>
      </c>
      <c r="D16" s="145"/>
      <c r="E16" s="145"/>
      <c r="F16" s="146"/>
      <c r="G16" s="21">
        <v>21</v>
      </c>
      <c r="H16" s="29">
        <v>3208000000</v>
      </c>
      <c r="J16" s="2"/>
    </row>
    <row r="17" spans="1:8" ht="48.75" customHeight="1">
      <c r="A17" s="114" t="s">
        <v>116</v>
      </c>
      <c r="B17" s="115"/>
      <c r="C17" s="144" t="s">
        <v>122</v>
      </c>
      <c r="D17" s="145"/>
      <c r="E17" s="145"/>
      <c r="F17" s="146"/>
      <c r="G17" s="23">
        <v>21</v>
      </c>
      <c r="H17" s="29">
        <v>39600000</v>
      </c>
    </row>
    <row r="18" spans="1:8" ht="20.25" customHeight="1">
      <c r="A18" s="114"/>
      <c r="B18" s="115"/>
      <c r="C18" s="144" t="s">
        <v>123</v>
      </c>
      <c r="D18" s="145"/>
      <c r="E18" s="145"/>
      <c r="F18" s="146"/>
      <c r="G18" s="23">
        <v>21</v>
      </c>
      <c r="H18" s="29">
        <v>39600000</v>
      </c>
    </row>
    <row r="19" spans="1:8" ht="36.75" customHeight="1">
      <c r="A19" s="208" t="s">
        <v>117</v>
      </c>
      <c r="B19" s="124"/>
      <c r="C19" s="144" t="s">
        <v>118</v>
      </c>
      <c r="D19" s="145"/>
      <c r="E19" s="145"/>
      <c r="F19" s="146"/>
      <c r="G19" s="23">
        <v>21</v>
      </c>
      <c r="H19" s="44">
        <v>50000000</v>
      </c>
    </row>
    <row r="20" spans="1:8" ht="33" customHeight="1" thickBot="1">
      <c r="A20" s="209"/>
      <c r="B20" s="210"/>
      <c r="C20" s="147" t="s">
        <v>119</v>
      </c>
      <c r="D20" s="148"/>
      <c r="E20" s="148"/>
      <c r="F20" s="149"/>
      <c r="G20" s="45">
        <v>21</v>
      </c>
      <c r="H20" s="46">
        <v>528000000</v>
      </c>
    </row>
    <row r="21" spans="1:8">
      <c r="H21" s="2"/>
    </row>
    <row r="22" spans="1:8" ht="15" thickBot="1"/>
    <row r="23" spans="1:8">
      <c r="A23" s="130" t="s">
        <v>224</v>
      </c>
      <c r="B23" s="131"/>
      <c r="C23" s="134" t="s">
        <v>229</v>
      </c>
      <c r="D23" s="135"/>
      <c r="E23" s="135"/>
      <c r="F23" s="135"/>
      <c r="G23" s="135"/>
      <c r="H23" s="136"/>
    </row>
    <row r="24" spans="1:8" ht="15" thickBot="1">
      <c r="A24" s="132"/>
      <c r="B24" s="133"/>
      <c r="C24" s="137"/>
      <c r="D24" s="138"/>
      <c r="E24" s="138"/>
      <c r="F24" s="138"/>
      <c r="G24" s="138"/>
      <c r="H24" s="139"/>
    </row>
  </sheetData>
  <mergeCells count="26">
    <mergeCell ref="B13:H13"/>
    <mergeCell ref="B6:H6"/>
    <mergeCell ref="B8:H8"/>
    <mergeCell ref="A23:B24"/>
    <mergeCell ref="C23:H24"/>
    <mergeCell ref="B9:H9"/>
    <mergeCell ref="A10:A12"/>
    <mergeCell ref="B10:H10"/>
    <mergeCell ref="B12:H12"/>
    <mergeCell ref="A14:B14"/>
    <mergeCell ref="C14:F14"/>
    <mergeCell ref="B11:H11"/>
    <mergeCell ref="C16:F16"/>
    <mergeCell ref="A15:B16"/>
    <mergeCell ref="C15:F15"/>
    <mergeCell ref="A19:B20"/>
    <mergeCell ref="B2:H2"/>
    <mergeCell ref="B3:H3"/>
    <mergeCell ref="B4:H4"/>
    <mergeCell ref="B5:H5"/>
    <mergeCell ref="B7:H7"/>
    <mergeCell ref="C19:F19"/>
    <mergeCell ref="C20:F20"/>
    <mergeCell ref="A17:B18"/>
    <mergeCell ref="C17:F17"/>
    <mergeCell ref="C18:F18"/>
  </mergeCells>
  <pageMargins left="0.70866141732283472" right="0.70866141732283472" top="0.74803149606299213" bottom="0.74803149606299213" header="0.31496062992125984" footer="0.31496062992125984"/>
  <pageSetup scale="81"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5"/>
  <sheetViews>
    <sheetView workbookViewId="0">
      <selection activeCell="G25" sqref="A1:K25"/>
    </sheetView>
  </sheetViews>
  <sheetFormatPr baseColWidth="10" defaultRowHeight="14" x14ac:dyDescent="0"/>
  <cols>
    <col min="1" max="1" width="18" customWidth="1"/>
    <col min="2" max="2" width="8.83203125" customWidth="1"/>
    <col min="3" max="4" width="5.83203125" customWidth="1"/>
    <col min="5" max="5" width="22.1640625" customWidth="1"/>
    <col min="6" max="6" width="14.5" customWidth="1"/>
    <col min="7" max="7" width="8.5" customWidth="1"/>
    <col min="8" max="8" width="20.5" customWidth="1"/>
    <col min="11" max="11" width="14.5" customWidth="1"/>
    <col min="13" max="13" width="20.83203125" customWidth="1"/>
  </cols>
  <sheetData>
    <row r="1" spans="1:11" ht="31.5" customHeight="1">
      <c r="A1" s="243" t="s">
        <v>0</v>
      </c>
      <c r="B1" s="244"/>
      <c r="C1" s="244"/>
      <c r="D1" s="245"/>
      <c r="E1" s="246" t="s">
        <v>110</v>
      </c>
      <c r="F1" s="247"/>
      <c r="G1" s="247"/>
      <c r="H1" s="247"/>
      <c r="I1" s="247"/>
      <c r="J1" s="247"/>
      <c r="K1" s="248"/>
    </row>
    <row r="2" spans="1:11">
      <c r="A2" s="237" t="s">
        <v>1</v>
      </c>
      <c r="B2" s="238"/>
      <c r="C2" s="238"/>
      <c r="D2" s="239"/>
      <c r="E2" s="117">
        <v>2015011000216</v>
      </c>
      <c r="F2" s="117"/>
      <c r="G2" s="117"/>
      <c r="H2" s="117"/>
      <c r="I2" s="117"/>
      <c r="J2" s="117"/>
      <c r="K2" s="117"/>
    </row>
    <row r="3" spans="1:11" ht="15" customHeight="1">
      <c r="A3" s="237" t="s">
        <v>3</v>
      </c>
      <c r="B3" s="238"/>
      <c r="C3" s="238"/>
      <c r="D3" s="239"/>
      <c r="E3" s="124" t="s">
        <v>7</v>
      </c>
      <c r="F3" s="124"/>
      <c r="G3" s="124"/>
      <c r="H3" s="124"/>
      <c r="I3" s="124"/>
      <c r="J3" s="124"/>
      <c r="K3" s="124"/>
    </row>
    <row r="4" spans="1:11">
      <c r="A4" s="237" t="s">
        <v>4</v>
      </c>
      <c r="B4" s="238"/>
      <c r="C4" s="238"/>
      <c r="D4" s="239"/>
      <c r="E4" s="119" t="s">
        <v>8</v>
      </c>
      <c r="F4" s="119"/>
      <c r="G4" s="119"/>
      <c r="H4" s="119"/>
      <c r="I4" s="119"/>
      <c r="J4" s="119"/>
      <c r="K4" s="119"/>
    </row>
    <row r="5" spans="1:11">
      <c r="A5" s="237" t="s">
        <v>14</v>
      </c>
      <c r="B5" s="238"/>
      <c r="C5" s="238"/>
      <c r="D5" s="239"/>
      <c r="E5" s="121">
        <v>4500000000</v>
      </c>
      <c r="F5" s="122"/>
      <c r="G5" s="122"/>
      <c r="H5" s="122"/>
      <c r="I5" s="122"/>
      <c r="J5" s="122"/>
      <c r="K5" s="240"/>
    </row>
    <row r="6" spans="1:11" ht="62.25" customHeight="1">
      <c r="A6" s="241" t="s">
        <v>18</v>
      </c>
      <c r="B6" s="242"/>
      <c r="C6" s="242"/>
      <c r="D6" s="242"/>
      <c r="E6" s="181" t="s">
        <v>124</v>
      </c>
      <c r="F6" s="181"/>
      <c r="G6" s="181"/>
      <c r="H6" s="181"/>
      <c r="I6" s="181"/>
      <c r="J6" s="181"/>
      <c r="K6" s="182"/>
    </row>
    <row r="7" spans="1:11">
      <c r="A7" s="179" t="s">
        <v>15</v>
      </c>
      <c r="B7" s="180"/>
      <c r="C7" s="180"/>
      <c r="D7" s="180"/>
      <c r="E7" s="169" t="s">
        <v>16</v>
      </c>
      <c r="F7" s="171" t="s">
        <v>17</v>
      </c>
      <c r="G7" s="177"/>
      <c r="H7" s="171" t="s">
        <v>18</v>
      </c>
      <c r="I7" s="172"/>
      <c r="J7" s="172"/>
      <c r="K7" s="173"/>
    </row>
    <row r="8" spans="1:11">
      <c r="A8" s="16" t="s">
        <v>35</v>
      </c>
      <c r="B8" s="12" t="s">
        <v>37</v>
      </c>
      <c r="C8" s="12" t="s">
        <v>104</v>
      </c>
      <c r="D8" s="12"/>
      <c r="E8" s="170"/>
      <c r="F8" s="174"/>
      <c r="G8" s="178"/>
      <c r="H8" s="174"/>
      <c r="I8" s="175"/>
      <c r="J8" s="175"/>
      <c r="K8" s="176"/>
    </row>
    <row r="9" spans="1:11" ht="105" customHeight="1">
      <c r="A9" s="38">
        <v>520</v>
      </c>
      <c r="B9" s="13">
        <v>705</v>
      </c>
      <c r="C9" s="15">
        <v>21</v>
      </c>
      <c r="D9" s="14"/>
      <c r="E9" s="39"/>
      <c r="F9" s="40">
        <f>4500000000-528000000</f>
        <v>3972000000</v>
      </c>
      <c r="G9" s="15">
        <v>21</v>
      </c>
      <c r="H9" s="205" t="s">
        <v>124</v>
      </c>
      <c r="I9" s="205"/>
      <c r="J9" s="205"/>
      <c r="K9" s="206"/>
    </row>
    <row r="10" spans="1:11" ht="24.75" customHeight="1">
      <c r="A10" s="38">
        <v>520</v>
      </c>
      <c r="B10" s="13">
        <v>705</v>
      </c>
      <c r="C10" s="15">
        <v>21</v>
      </c>
      <c r="D10" s="15">
        <v>2</v>
      </c>
      <c r="E10" s="1" t="s">
        <v>20</v>
      </c>
      <c r="F10" s="40">
        <v>35200000</v>
      </c>
      <c r="G10" s="15">
        <v>21</v>
      </c>
      <c r="H10" s="124"/>
      <c r="I10" s="124"/>
      <c r="J10" s="124"/>
      <c r="K10" s="125"/>
    </row>
    <row r="11" spans="1:11">
      <c r="A11" s="38">
        <v>520</v>
      </c>
      <c r="B11" s="13">
        <v>705</v>
      </c>
      <c r="C11" s="15">
        <v>21</v>
      </c>
      <c r="D11" s="15">
        <v>3</v>
      </c>
      <c r="E11" s="1" t="s">
        <v>21</v>
      </c>
      <c r="F11" s="40">
        <v>35200000</v>
      </c>
      <c r="G11" s="15">
        <v>21</v>
      </c>
      <c r="H11" s="124"/>
      <c r="I11" s="124"/>
      <c r="J11" s="124"/>
      <c r="K11" s="125"/>
    </row>
    <row r="12" spans="1:11">
      <c r="A12" s="38">
        <v>520</v>
      </c>
      <c r="B12" s="13">
        <v>705</v>
      </c>
      <c r="C12" s="15">
        <v>21</v>
      </c>
      <c r="D12" s="15">
        <v>4</v>
      </c>
      <c r="E12" s="1" t="s">
        <v>22</v>
      </c>
      <c r="F12" s="40">
        <v>35200000</v>
      </c>
      <c r="G12" s="15">
        <v>21</v>
      </c>
      <c r="H12" s="124"/>
      <c r="I12" s="124"/>
      <c r="J12" s="124"/>
      <c r="K12" s="125"/>
    </row>
    <row r="13" spans="1:11">
      <c r="A13" s="38">
        <v>520</v>
      </c>
      <c r="B13" s="13">
        <v>705</v>
      </c>
      <c r="C13" s="15">
        <v>21</v>
      </c>
      <c r="D13" s="15">
        <v>5</v>
      </c>
      <c r="E13" s="1" t="s">
        <v>23</v>
      </c>
      <c r="F13" s="40">
        <v>35200000</v>
      </c>
      <c r="G13" s="15">
        <v>21</v>
      </c>
      <c r="H13" s="124"/>
      <c r="I13" s="124"/>
      <c r="J13" s="124"/>
      <c r="K13" s="125"/>
    </row>
    <row r="14" spans="1:11">
      <c r="A14" s="38">
        <v>520</v>
      </c>
      <c r="B14" s="13">
        <v>705</v>
      </c>
      <c r="C14" s="15">
        <v>21</v>
      </c>
      <c r="D14" s="15">
        <v>6</v>
      </c>
      <c r="E14" s="1" t="s">
        <v>24</v>
      </c>
      <c r="F14" s="40">
        <v>35200000</v>
      </c>
      <c r="G14" s="15">
        <v>21</v>
      </c>
      <c r="H14" s="124"/>
      <c r="I14" s="124"/>
      <c r="J14" s="124"/>
      <c r="K14" s="125"/>
    </row>
    <row r="15" spans="1:11">
      <c r="A15" s="38">
        <v>520</v>
      </c>
      <c r="B15" s="13">
        <v>705</v>
      </c>
      <c r="C15" s="15">
        <v>21</v>
      </c>
      <c r="D15" s="15">
        <v>7</v>
      </c>
      <c r="E15" s="1" t="s">
        <v>25</v>
      </c>
      <c r="F15" s="40">
        <v>35200000</v>
      </c>
      <c r="G15" s="15">
        <v>21</v>
      </c>
      <c r="H15" s="124"/>
      <c r="I15" s="124"/>
      <c r="J15" s="124"/>
      <c r="K15" s="125"/>
    </row>
    <row r="16" spans="1:11">
      <c r="A16" s="38">
        <v>520</v>
      </c>
      <c r="B16" s="13">
        <v>705</v>
      </c>
      <c r="C16" s="15">
        <v>21</v>
      </c>
      <c r="D16" s="15">
        <v>8</v>
      </c>
      <c r="E16" s="1" t="s">
        <v>26</v>
      </c>
      <c r="F16" s="40">
        <v>35200000</v>
      </c>
      <c r="G16" s="15">
        <v>21</v>
      </c>
      <c r="H16" s="124"/>
      <c r="I16" s="124"/>
      <c r="J16" s="124"/>
      <c r="K16" s="125"/>
    </row>
    <row r="17" spans="1:11">
      <c r="A17" s="38">
        <v>520</v>
      </c>
      <c r="B17" s="13">
        <v>705</v>
      </c>
      <c r="C17" s="15">
        <v>21</v>
      </c>
      <c r="D17" s="15">
        <v>9</v>
      </c>
      <c r="E17" s="1" t="s">
        <v>27</v>
      </c>
      <c r="F17" s="40">
        <v>35200000</v>
      </c>
      <c r="G17" s="15">
        <v>21</v>
      </c>
      <c r="H17" s="124"/>
      <c r="I17" s="124"/>
      <c r="J17" s="124"/>
      <c r="K17" s="125"/>
    </row>
    <row r="18" spans="1:11">
      <c r="A18" s="38">
        <v>520</v>
      </c>
      <c r="B18" s="13">
        <v>705</v>
      </c>
      <c r="C18" s="15">
        <v>21</v>
      </c>
      <c r="D18" s="15">
        <v>10</v>
      </c>
      <c r="E18" s="1" t="s">
        <v>28</v>
      </c>
      <c r="F18" s="40">
        <v>35200000</v>
      </c>
      <c r="G18" s="15">
        <v>21</v>
      </c>
      <c r="H18" s="124"/>
      <c r="I18" s="124"/>
      <c r="J18" s="124"/>
      <c r="K18" s="125"/>
    </row>
    <row r="19" spans="1:11">
      <c r="A19" s="38">
        <v>520</v>
      </c>
      <c r="B19" s="13">
        <v>705</v>
      </c>
      <c r="C19" s="15">
        <v>21</v>
      </c>
      <c r="D19" s="15">
        <v>11</v>
      </c>
      <c r="E19" s="1" t="s">
        <v>29</v>
      </c>
      <c r="F19" s="40">
        <v>35200000</v>
      </c>
      <c r="G19" s="15">
        <v>21</v>
      </c>
      <c r="H19" s="124"/>
      <c r="I19" s="124"/>
      <c r="J19" s="124"/>
      <c r="K19" s="125"/>
    </row>
    <row r="20" spans="1:11">
      <c r="A20" s="38">
        <v>520</v>
      </c>
      <c r="B20" s="13">
        <v>705</v>
      </c>
      <c r="C20" s="15">
        <v>21</v>
      </c>
      <c r="D20" s="15">
        <v>12</v>
      </c>
      <c r="E20" s="1" t="s">
        <v>30</v>
      </c>
      <c r="F20" s="40">
        <v>35200000</v>
      </c>
      <c r="G20" s="15">
        <v>21</v>
      </c>
      <c r="H20" s="124"/>
      <c r="I20" s="124"/>
      <c r="J20" s="124"/>
      <c r="K20" s="125"/>
    </row>
    <row r="21" spans="1:11">
      <c r="A21" s="38">
        <v>520</v>
      </c>
      <c r="B21" s="13">
        <v>705</v>
      </c>
      <c r="C21" s="15">
        <v>21</v>
      </c>
      <c r="D21" s="15">
        <v>13</v>
      </c>
      <c r="E21" s="1" t="s">
        <v>31</v>
      </c>
      <c r="F21" s="40">
        <v>35200000</v>
      </c>
      <c r="G21" s="15">
        <v>21</v>
      </c>
      <c r="H21" s="124"/>
      <c r="I21" s="124"/>
      <c r="J21" s="124"/>
      <c r="K21" s="125"/>
    </row>
    <row r="22" spans="1:11">
      <c r="A22" s="38">
        <v>520</v>
      </c>
      <c r="B22" s="13">
        <v>705</v>
      </c>
      <c r="C22" s="15">
        <v>21</v>
      </c>
      <c r="D22" s="15">
        <v>14</v>
      </c>
      <c r="E22" s="1" t="s">
        <v>32</v>
      </c>
      <c r="F22" s="40">
        <v>35200000</v>
      </c>
      <c r="G22" s="15">
        <v>21</v>
      </c>
      <c r="H22" s="124"/>
      <c r="I22" s="124"/>
      <c r="J22" s="124"/>
      <c r="K22" s="125"/>
    </row>
    <row r="23" spans="1:11">
      <c r="A23" s="38">
        <v>520</v>
      </c>
      <c r="B23" s="13">
        <v>705</v>
      </c>
      <c r="C23" s="15">
        <v>21</v>
      </c>
      <c r="D23" s="15">
        <v>15</v>
      </c>
      <c r="E23" s="1" t="s">
        <v>33</v>
      </c>
      <c r="F23" s="40">
        <v>35200000</v>
      </c>
      <c r="G23" s="15">
        <v>21</v>
      </c>
      <c r="H23" s="124"/>
      <c r="I23" s="124"/>
      <c r="J23" s="124"/>
      <c r="K23" s="125"/>
    </row>
    <row r="24" spans="1:11">
      <c r="A24" s="38">
        <v>520</v>
      </c>
      <c r="B24" s="13">
        <v>705</v>
      </c>
      <c r="C24" s="15">
        <v>21</v>
      </c>
      <c r="D24" s="15">
        <v>16</v>
      </c>
      <c r="E24" s="1" t="s">
        <v>34</v>
      </c>
      <c r="F24" s="40">
        <v>35200000</v>
      </c>
      <c r="G24" s="15">
        <v>21</v>
      </c>
      <c r="H24" s="124"/>
      <c r="I24" s="124"/>
      <c r="J24" s="124"/>
      <c r="K24" s="125"/>
    </row>
    <row r="25" spans="1:11" ht="15" thickBot="1">
      <c r="A25" s="201" t="s">
        <v>36</v>
      </c>
      <c r="B25" s="202"/>
      <c r="C25" s="202"/>
      <c r="D25" s="202"/>
      <c r="E25" s="202"/>
      <c r="F25" s="17">
        <f>SUM(F9:F24)</f>
        <v>4500000000</v>
      </c>
      <c r="G25" s="194"/>
      <c r="H25" s="194"/>
      <c r="I25" s="194"/>
      <c r="J25" s="194"/>
      <c r="K25" s="195"/>
    </row>
  </sheetData>
  <mergeCells count="34">
    <mergeCell ref="A1:D1"/>
    <mergeCell ref="E1:K1"/>
    <mergeCell ref="A2:D2"/>
    <mergeCell ref="E2:K2"/>
    <mergeCell ref="A3:D3"/>
    <mergeCell ref="E3:K3"/>
    <mergeCell ref="A4:D4"/>
    <mergeCell ref="E4:K4"/>
    <mergeCell ref="A5:D5"/>
    <mergeCell ref="E5:K5"/>
    <mergeCell ref="A6:D6"/>
    <mergeCell ref="E6:K6"/>
    <mergeCell ref="A7:D7"/>
    <mergeCell ref="E7:E8"/>
    <mergeCell ref="F7:G8"/>
    <mergeCell ref="H7:K8"/>
    <mergeCell ref="H9:K9"/>
    <mergeCell ref="H21:K21"/>
    <mergeCell ref="H10:K10"/>
    <mergeCell ref="H11:K11"/>
    <mergeCell ref="H12:K12"/>
    <mergeCell ref="H13:K13"/>
    <mergeCell ref="H14:K14"/>
    <mergeCell ref="H15:K15"/>
    <mergeCell ref="H16:K16"/>
    <mergeCell ref="H17:K17"/>
    <mergeCell ref="H18:K18"/>
    <mergeCell ref="H19:K19"/>
    <mergeCell ref="H20:K20"/>
    <mergeCell ref="H22:K22"/>
    <mergeCell ref="H23:K23"/>
    <mergeCell ref="H24:K24"/>
    <mergeCell ref="A25:E25"/>
    <mergeCell ref="G25:K25"/>
  </mergeCells>
  <pageMargins left="0.70866141732283472" right="0.70866141732283472" top="0.74803149606299213" bottom="0.74803149606299213" header="0.31496062992125984" footer="0.31496062992125984"/>
  <pageSetup scale="86"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22</vt:i4>
      </vt:variant>
    </vt:vector>
  </HeadingPairs>
  <TitlesOfParts>
    <vt:vector size="22" baseType="lpstr">
      <vt:lpstr>Acade Contx</vt:lpstr>
      <vt:lpstr>Acad REgio</vt:lpstr>
      <vt:lpstr>Investiga contx</vt:lpstr>
      <vt:lpstr>inv region</vt:lpstr>
      <vt:lpstr>Competencias contex</vt:lpstr>
      <vt:lpstr>Ases Cont</vt:lpstr>
      <vt:lpstr>REg Aseso</vt:lpstr>
      <vt:lpstr>contex comunica</vt:lpstr>
      <vt:lpstr>REg Comun</vt:lpstr>
      <vt:lpstr>Empleo Conte</vt:lpstr>
      <vt:lpstr>Fort contx</vt:lpstr>
      <vt:lpstr>Planeación</vt:lpstr>
      <vt:lpstr>SECRE</vt:lpstr>
      <vt:lpstr>Internac</vt:lpstr>
      <vt:lpstr>Alto Gobierno</vt:lpstr>
      <vt:lpstr>REg Alto Gobierno</vt:lpstr>
      <vt:lpstr>Sistemas</vt:lpstr>
      <vt:lpstr>Capacitac cont</vt:lpstr>
      <vt:lpstr>reg capacita</vt:lpstr>
      <vt:lpstr>Adqui</vt:lpstr>
      <vt:lpstr>Adecua</vt:lpstr>
      <vt:lpstr>TH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Moreno Hernandez</dc:creator>
  <cp:lastModifiedBy>ESAP_VIRTUAL_06</cp:lastModifiedBy>
  <cp:lastPrinted>2016-02-17T18:27:21Z</cp:lastPrinted>
  <dcterms:created xsi:type="dcterms:W3CDTF">2015-11-30T16:39:45Z</dcterms:created>
  <dcterms:modified xsi:type="dcterms:W3CDTF">2016-02-17T18:27:46Z</dcterms:modified>
</cp:coreProperties>
</file>