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GR 2018\"/>
    </mc:Choice>
  </mc:AlternateContent>
  <bookViews>
    <workbookView xWindow="0" yWindow="0" windowWidth="20490" windowHeight="8445"/>
  </bookViews>
  <sheets>
    <sheet name="INGR 2015 2016 2017" sheetId="5" r:id="rId1"/>
    <sheet name="2016" sheetId="7" r:id="rId2"/>
    <sheet name="2017" sheetId="9" r:id="rId3"/>
    <sheet name="MAYO 2018" sheetId="8" r:id="rId4"/>
  </sheets>
  <externalReferences>
    <externalReference r:id="rId5"/>
    <externalReference r:id="rId6"/>
  </externalReferences>
  <definedNames>
    <definedName name="_xlnm.Print_Area" localSheetId="0">'INGR 2015 2016 2017'!$B$2:$R$63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5" l="1"/>
  <c r="R59" i="5"/>
  <c r="R58" i="5"/>
  <c r="R57" i="5"/>
  <c r="R56" i="5"/>
  <c r="R55" i="5"/>
  <c r="R49" i="5"/>
  <c r="R48" i="5"/>
  <c r="R47" i="5"/>
  <c r="R46" i="5"/>
  <c r="R43" i="5"/>
  <c r="R42" i="5"/>
  <c r="R35" i="5"/>
  <c r="R34" i="5"/>
  <c r="R33" i="5"/>
  <c r="R29" i="5"/>
  <c r="R28" i="5"/>
  <c r="R27" i="5"/>
  <c r="R26" i="5"/>
  <c r="R17" i="5"/>
  <c r="R16" i="5"/>
  <c r="R15" i="5"/>
  <c r="R14" i="5"/>
  <c r="R13" i="5"/>
  <c r="R12" i="5"/>
  <c r="R11" i="5"/>
  <c r="R10" i="5"/>
  <c r="O60" i="5"/>
  <c r="O59" i="5"/>
  <c r="O58" i="5"/>
  <c r="O57" i="5"/>
  <c r="O56" i="5"/>
  <c r="O55" i="5"/>
  <c r="O43" i="5"/>
  <c r="O42" i="5"/>
  <c r="O35" i="5"/>
  <c r="O34" i="5"/>
  <c r="O33" i="5"/>
  <c r="O29" i="5"/>
  <c r="O28" i="5"/>
  <c r="O27" i="5"/>
  <c r="O26" i="5"/>
  <c r="O17" i="5"/>
  <c r="O16" i="5"/>
  <c r="O15" i="5"/>
  <c r="O14" i="5"/>
  <c r="O13" i="5"/>
  <c r="O12" i="5"/>
  <c r="O11" i="5"/>
  <c r="O10" i="5"/>
  <c r="J58" i="5"/>
  <c r="J59" i="5" s="1"/>
  <c r="L14" i="5"/>
  <c r="L15" i="5"/>
  <c r="L16" i="5"/>
  <c r="L26" i="5"/>
  <c r="L27" i="5"/>
  <c r="L28" i="5"/>
  <c r="L34" i="5"/>
  <c r="L35" i="5"/>
  <c r="J60" i="5" l="1"/>
  <c r="K27" i="5"/>
  <c r="K26" i="5" s="1"/>
  <c r="Q47" i="5"/>
  <c r="P33" i="5"/>
  <c r="P43" i="5"/>
  <c r="P55" i="5"/>
  <c r="P58" i="5"/>
  <c r="P59" i="5" s="1"/>
  <c r="P60" i="5" s="1"/>
  <c r="Q60" i="5"/>
  <c r="Q52" i="5"/>
  <c r="Q53" i="5"/>
  <c r="Q54" i="5"/>
  <c r="Q38" i="5"/>
  <c r="Q40" i="5"/>
  <c r="Q32" i="5"/>
  <c r="Q31" i="5"/>
  <c r="Q25" i="5"/>
  <c r="Q20" i="5"/>
  <c r="P17" i="5"/>
  <c r="N52" i="5"/>
  <c r="N53" i="5"/>
  <c r="N54" i="5"/>
  <c r="N60" i="5"/>
  <c r="N41" i="5"/>
  <c r="N40" i="5"/>
  <c r="N38" i="5"/>
  <c r="N37" i="5"/>
  <c r="N32" i="5"/>
  <c r="N31" i="5"/>
  <c r="N25" i="5"/>
  <c r="N20" i="5"/>
  <c r="M58" i="5"/>
  <c r="M43" i="5"/>
  <c r="M55" i="5"/>
  <c r="M33" i="5"/>
  <c r="M29" i="5"/>
  <c r="M17" i="5"/>
  <c r="K60" i="5"/>
  <c r="K44" i="5"/>
  <c r="K45" i="5"/>
  <c r="K47" i="5"/>
  <c r="K32" i="5"/>
  <c r="K31" i="5"/>
  <c r="K25" i="5"/>
  <c r="K22" i="5"/>
  <c r="K20" i="5"/>
  <c r="J55" i="5"/>
  <c r="J43" i="5"/>
  <c r="J33" i="5"/>
  <c r="J29" i="5"/>
  <c r="J17" i="5"/>
  <c r="J57" i="5"/>
  <c r="J51" i="5"/>
  <c r="J50" i="5" s="1"/>
  <c r="M51" i="5"/>
  <c r="M50" i="5" s="1"/>
  <c r="J48" i="5"/>
  <c r="M48" i="5"/>
  <c r="J36" i="5"/>
  <c r="M36" i="5"/>
  <c r="J30" i="5"/>
  <c r="M30" i="5"/>
  <c r="J24" i="5"/>
  <c r="M24" i="5"/>
  <c r="J18" i="5"/>
  <c r="M18" i="5"/>
  <c r="M57" i="5" l="1"/>
  <c r="M56" i="5" s="1"/>
  <c r="M59" i="5"/>
  <c r="M60" i="5" s="1"/>
  <c r="L60" i="5"/>
  <c r="J56" i="5"/>
  <c r="J42" i="5"/>
  <c r="M42" i="5"/>
  <c r="J13" i="5"/>
  <c r="J12" i="5" s="1"/>
  <c r="J11" i="5" s="1"/>
  <c r="M13" i="5"/>
  <c r="M12" i="5" s="1"/>
  <c r="M11" i="5" s="1"/>
  <c r="Q59" i="5"/>
  <c r="Q58" i="5" s="1"/>
  <c r="Q57" i="5" s="1"/>
  <c r="Q56" i="5" s="1"/>
  <c r="Q48" i="5"/>
  <c r="Q41" i="5"/>
  <c r="Q37" i="5"/>
  <c r="Q30" i="5"/>
  <c r="Q24" i="5"/>
  <c r="Q18" i="5"/>
  <c r="Q17" i="5" l="1"/>
  <c r="Q13" i="5" s="1"/>
  <c r="J10" i="5"/>
  <c r="M10" i="5"/>
  <c r="Q43" i="5"/>
  <c r="Q36" i="5"/>
  <c r="Q33" i="5" s="1"/>
  <c r="Q51" i="5"/>
  <c r="Q50" i="5" s="1"/>
  <c r="Q29" i="5"/>
  <c r="N44" i="5"/>
  <c r="N45" i="5"/>
  <c r="N47" i="5"/>
  <c r="N55" i="5"/>
  <c r="N59" i="5"/>
  <c r="N58" i="5" s="1"/>
  <c r="N57" i="5" s="1"/>
  <c r="P47" i="5"/>
  <c r="P29" i="5"/>
  <c r="P13" i="5"/>
  <c r="P57" i="5" l="1"/>
  <c r="Q42" i="5"/>
  <c r="Q12" i="5"/>
  <c r="Q11" i="5" s="1"/>
  <c r="N36" i="5"/>
  <c r="N33" i="5" s="1"/>
  <c r="N51" i="5"/>
  <c r="N50" i="5" s="1"/>
  <c r="N56" i="5"/>
  <c r="K48" i="5"/>
  <c r="N48" i="5"/>
  <c r="N43" i="5"/>
  <c r="N30" i="5"/>
  <c r="N29" i="5" s="1"/>
  <c r="N24" i="5"/>
  <c r="N18" i="5"/>
  <c r="Q10" i="5" l="1"/>
  <c r="N17" i="5"/>
  <c r="N13" i="5" s="1"/>
  <c r="N12" i="5" s="1"/>
  <c r="N11" i="5" s="1"/>
  <c r="P18" i="5"/>
  <c r="P56" i="5"/>
  <c r="P30" i="5"/>
  <c r="P36" i="5"/>
  <c r="P48" i="5"/>
  <c r="P51" i="5"/>
  <c r="P50" i="5" s="1"/>
  <c r="P34" i="5"/>
  <c r="P24" i="5"/>
  <c r="P15" i="5"/>
  <c r="P14" i="5" s="1"/>
  <c r="N42" i="5" l="1"/>
  <c r="N10" i="5" s="1"/>
  <c r="P42" i="5"/>
  <c r="P12" i="5"/>
  <c r="P11" i="5" s="1"/>
  <c r="P10" i="5" l="1"/>
  <c r="K15" i="5" l="1"/>
  <c r="K14" i="5" s="1"/>
  <c r="K55" i="5" l="1"/>
  <c r="L55" i="5" s="1"/>
  <c r="K54" i="5"/>
  <c r="K53" i="5"/>
  <c r="K52" i="5"/>
  <c r="K40" i="5"/>
  <c r="K39" i="5"/>
  <c r="K38" i="5"/>
  <c r="K37" i="5"/>
  <c r="K30" i="5"/>
  <c r="K51" i="5" l="1"/>
  <c r="K50" i="5" s="1"/>
  <c r="K36" i="5"/>
  <c r="K29" i="5"/>
  <c r="L29" i="5" s="1"/>
  <c r="K43" i="5"/>
  <c r="L43" i="5" s="1"/>
  <c r="K59" i="5" l="1"/>
  <c r="K58" i="5" l="1"/>
  <c r="L59" i="5"/>
  <c r="K34" i="5"/>
  <c r="K57" i="5" l="1"/>
  <c r="L58" i="5"/>
  <c r="K18" i="5"/>
  <c r="K33" i="5"/>
  <c r="L33" i="5" s="1"/>
  <c r="K24" i="5"/>
  <c r="K56" i="5" l="1"/>
  <c r="L56" i="5" s="1"/>
  <c r="L57" i="5"/>
  <c r="K17" i="5"/>
  <c r="K42" i="5"/>
  <c r="L42" i="5" s="1"/>
  <c r="K13" i="5" l="1"/>
  <c r="L17" i="5"/>
  <c r="K12" i="5" l="1"/>
  <c r="L13" i="5"/>
  <c r="K11" i="5" l="1"/>
  <c r="L12" i="5"/>
  <c r="L11" i="5" l="1"/>
  <c r="K10" i="5"/>
  <c r="L10" i="5" s="1"/>
</calcChain>
</file>

<file path=xl/sharedStrings.xml><?xml version="1.0" encoding="utf-8"?>
<sst xmlns="http://schemas.openxmlformats.org/spreadsheetml/2006/main" count="2437" uniqueCount="398">
  <si>
    <t>IMPRESOS Y PUBLICACIONES</t>
  </si>
  <si>
    <t>EDUCACION FORMAL SUPERIOR FORMACION PROFESIONAL</t>
  </si>
  <si>
    <t>EDUCACION NO FORMAL FORMACION EXTENSIVA</t>
  </si>
  <si>
    <t>SERVICIOS CONEXOS A LA EDUCACION</t>
  </si>
  <si>
    <t>ASISTENCIA TECNICA</t>
  </si>
  <si>
    <t>ARRENDAMIENTOS</t>
  </si>
  <si>
    <t>RECUPERACIONES</t>
  </si>
  <si>
    <t>RENDIMIENTOS FINANCIEROS CUENTAS BANCARIAS</t>
  </si>
  <si>
    <t>RENDIMIENTOS FINANCIEROS DE INVERSIONES</t>
  </si>
  <si>
    <t>VENTA DE MUEBLES</t>
  </si>
  <si>
    <t>REINTEGROS VIGENCIAS ANTERIORES-FUNCIONAMIENTO</t>
  </si>
  <si>
    <t>REINTEGROS VIGENCIAS ANTERIORES-INVERSION</t>
  </si>
  <si>
    <t>REINTEGRO INCAPACIDADES VIGENCIAS ANTERIORES</t>
  </si>
  <si>
    <t>ESAP</t>
  </si>
  <si>
    <t>EXTRAORDINARIOS</t>
  </si>
  <si>
    <t>RENDIMIENTOS FINANCIEROS CUN</t>
  </si>
  <si>
    <t>3</t>
  </si>
  <si>
    <t>I-INGRESOS DE LOS ESTABLECIMIENTOS PUBLICOS</t>
  </si>
  <si>
    <t>1</t>
  </si>
  <si>
    <t xml:space="preserve"> A-INGRESOS CORRIENTES</t>
  </si>
  <si>
    <t>2</t>
  </si>
  <si>
    <t>NO TRIBUTARIOS</t>
  </si>
  <si>
    <t>VENTA DE BIENES Y SERVICIOS</t>
  </si>
  <si>
    <t>VENTA DE SERVICIOS</t>
  </si>
  <si>
    <t>SERVICIOS EDUCATIVOS</t>
  </si>
  <si>
    <t>7</t>
  </si>
  <si>
    <t>TASAS, MULTAS Y CONTRIBUCIONES</t>
  </si>
  <si>
    <t>TASAS</t>
  </si>
  <si>
    <t>8</t>
  </si>
  <si>
    <t>OTROS INGRESOS</t>
  </si>
  <si>
    <t>B-RECURSOS DE CAPITAL</t>
  </si>
  <si>
    <t>0</t>
  </si>
  <si>
    <t>RENDIMIENTOS FINANCIEROS</t>
  </si>
  <si>
    <t>5</t>
  </si>
  <si>
    <t>EXCEDENTES FINANCIEROS</t>
  </si>
  <si>
    <t>C-CONTRIBUCIONES PARAFISCALES</t>
  </si>
  <si>
    <t>APORTES LEY 21/82</t>
  </si>
  <si>
    <t>ORDINARIOS</t>
  </si>
  <si>
    <t>CUOTA DE SOSTENIMIENTO</t>
  </si>
  <si>
    <t>VENTA DE BIENES</t>
  </si>
  <si>
    <t>4</t>
  </si>
  <si>
    <t>PRODUCTOS MANUFACTURADOS</t>
  </si>
  <si>
    <t>11</t>
  </si>
  <si>
    <t>EDUCACION FORMAL SUPERIOR FORMACION TECNOLOGICA</t>
  </si>
  <si>
    <t>9</t>
  </si>
  <si>
    <t>OTROS SERVICIOS</t>
  </si>
  <si>
    <t>OPERACIONES COMERCIALES</t>
  </si>
  <si>
    <t>BIENES COMERCIALIZADOS</t>
  </si>
  <si>
    <t>EDUCACION FORMAL SUPERIOR POSGRADOS</t>
  </si>
  <si>
    <t>DEVOLUCIÓN IVA</t>
  </si>
  <si>
    <t>VENTA DE ACTIVOS</t>
  </si>
  <si>
    <t>OTROS RECURSOS DEL BALANCE</t>
  </si>
  <si>
    <t>REINTEGROS VIGENCIA ANTERIOR</t>
  </si>
  <si>
    <t>INDEMNIZACIONES</t>
  </si>
  <si>
    <t>RENDIMIENTOS SOBRE DEPOSITOS EN ADMINISTRACION</t>
  </si>
  <si>
    <t>DESCRIPCIÓN</t>
  </si>
  <si>
    <t>APROVECHAMIENTOS</t>
  </si>
  <si>
    <t>SANCIONES</t>
  </si>
  <si>
    <t>SECCIÓN: 0503</t>
  </si>
  <si>
    <t>UNIDAD EJECUTORA: 00</t>
  </si>
  <si>
    <t>ÓRGANO: ESCUELA SUPERIOR DE ADMINISTRACIÓN PÚBLICA - ESAP</t>
  </si>
  <si>
    <t>En Pesos</t>
  </si>
  <si>
    <t>Reporte Ejecución de Ingresos Agregada</t>
  </si>
  <si>
    <t>Usuario Solicitante:</t>
  </si>
  <si>
    <t>Unidad ó Subunidad Ejecutora Solicitante:</t>
  </si>
  <si>
    <t>Fecha y Hora Sistema:</t>
  </si>
  <si>
    <t>Año Fiscal</t>
  </si>
  <si>
    <t/>
  </si>
  <si>
    <t>Vigencia Fiscal</t>
  </si>
  <si>
    <t>Actual</t>
  </si>
  <si>
    <t>Mes</t>
  </si>
  <si>
    <t>Diciembre</t>
  </si>
  <si>
    <t>Tipo Reporte</t>
  </si>
  <si>
    <t>Detalle</t>
  </si>
  <si>
    <t>Posición Institucional .</t>
  </si>
  <si>
    <t>Nivel Catálogo de Ingresos:</t>
  </si>
  <si>
    <t>Desagregado</t>
  </si>
  <si>
    <t>Fuente de Financiación:</t>
  </si>
  <si>
    <t>Nación y Propios</t>
  </si>
  <si>
    <t>Situación de Fondos:</t>
  </si>
  <si>
    <t>CSF y SSF</t>
  </si>
  <si>
    <t>IDENTIFICACION</t>
  </si>
  <si>
    <t>DESCRIPCION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</si>
  <si>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</si>
  <si>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</si>
  <si>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</si>
  <si>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</si>
  <si>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</si>
  <si>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</si>
  <si>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</si>
  <si>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</si>
  <si>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</si>
  <si>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</si>
  <si>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</si>
  <si>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</si>
  <si>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</si>
  <si>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</si>
  <si>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MES</t>
  </si>
  <si>
    <t>RECAUDO EN EFECTIVO ACUMULADO</t>
  </si>
  <si>
    <t>DEVOLUCIONES PAGADAS ACUMULADAS</t>
  </si>
  <si>
    <t>RECAUDO EN EFECTIVO ACUMULADO NETO</t>
  </si>
  <si>
    <t>SALDO DE AFORO POR RECAUDAR</t>
  </si>
  <si>
    <t>05-03-00</t>
  </si>
  <si>
    <t>ESCUELA SUPERIOR DE ADMINISTRACION PUBLICA (ESAP)</t>
  </si>
  <si>
    <t>0,00</t>
  </si>
  <si>
    <t>6</t>
  </si>
  <si>
    <t>DEVOLUCION IVA</t>
  </si>
  <si>
    <t>2016</t>
  </si>
  <si>
    <t>266.646.855.483,00</t>
  </si>
  <si>
    <t>38.375.907.000,00</t>
  </si>
  <si>
    <t>35.419.698.000,00</t>
  </si>
  <si>
    <t>9.251.000,00</t>
  </si>
  <si>
    <t>2.946.958.000,00</t>
  </si>
  <si>
    <t>117.233.725.000,00</t>
  </si>
  <si>
    <t>37.233.725.000,00</t>
  </si>
  <si>
    <t>80.000.000.000,00</t>
  </si>
  <si>
    <t>111.037.223.483,00</t>
  </si>
  <si>
    <t>MHarenteri</t>
  </si>
  <si>
    <t>ALVARO ALEJANDRO RENTERIA CASTILLO</t>
  </si>
  <si>
    <t>2017</t>
  </si>
  <si>
    <t>05-03-00 - ESCUELA SUPERIOR DE ADMINISTRACION PUBLICA (ESAP)</t>
  </si>
  <si>
    <t>266.303.018.593,00</t>
  </si>
  <si>
    <t>31.521.277.506,00</t>
  </si>
  <si>
    <t>28.955.362.741,00</t>
  </si>
  <si>
    <t>27.610.198,00</t>
  </si>
  <si>
    <t>2.538.304.567,00</t>
  </si>
  <si>
    <t>102.117.604.740,00</t>
  </si>
  <si>
    <t>32.983.300.000,00</t>
  </si>
  <si>
    <t>69.134.304.740,00</t>
  </si>
  <si>
    <t>132.664.136.347,00</t>
  </si>
  <si>
    <t>2018-01-22-9:32 a. m.</t>
  </si>
  <si>
    <t>9.502.585.428,00</t>
  </si>
  <si>
    <t>275.805.604.021,00</t>
  </si>
  <si>
    <t>38.478.465.392,36</t>
  </si>
  <si>
    <t>386.107.613.548,72</t>
  </si>
  <si>
    <t>1.452.229.010,00</t>
  </si>
  <si>
    <t>384.655.384.538,72</t>
  </si>
  <si>
    <t>-108.849.780.517,72</t>
  </si>
  <si>
    <t>574.279.469,20</t>
  </si>
  <si>
    <t>26.582.902.782,21</t>
  </si>
  <si>
    <t>1.362.493.499,00</t>
  </si>
  <si>
    <t>25.220.409.283,21</t>
  </si>
  <si>
    <t>6.300.868.222,79</t>
  </si>
  <si>
    <t>209.089.341,32</t>
  </si>
  <si>
    <t>20.358.121.246,00</t>
  </si>
  <si>
    <t>18.995.627.747,00</t>
  </si>
  <si>
    <t>9.959.734.994,00</t>
  </si>
  <si>
    <t>-18.995.627.747,00</t>
  </si>
  <si>
    <t>97.369.341,32</t>
  </si>
  <si>
    <t>19.950.579.376,00</t>
  </si>
  <si>
    <t>18.588.085.877,00</t>
  </si>
  <si>
    <t>-18.588.085.877,00</t>
  </si>
  <si>
    <t>111.720.000,00</t>
  </si>
  <si>
    <t>407.541.870,00</t>
  </si>
  <si>
    <t>-407.541.870,00</t>
  </si>
  <si>
    <t>2.298.041,08</t>
  </si>
  <si>
    <t>23.078.410,72</t>
  </si>
  <si>
    <t>4.531.787,28</t>
  </si>
  <si>
    <t>2.130.176,08</t>
  </si>
  <si>
    <t>9.814.142,72</t>
  </si>
  <si>
    <t>-9.814.142,72</t>
  </si>
  <si>
    <t>167.865,00</t>
  </si>
  <si>
    <t>13.264.268,00</t>
  </si>
  <si>
    <t>-13.264.268,00</t>
  </si>
  <si>
    <t>362.892.086,80</t>
  </si>
  <si>
    <t>6.201.703.125,49</t>
  </si>
  <si>
    <t>-3.663.398.558,49</t>
  </si>
  <si>
    <t>-6.201.703.125,49</t>
  </si>
  <si>
    <t>1.433.650,00</t>
  </si>
  <si>
    <t>-1.433.650,00</t>
  </si>
  <si>
    <t>24.469,80</t>
  </si>
  <si>
    <t>1.521.916.075,49</t>
  </si>
  <si>
    <t>-1.521.916.075,49</t>
  </si>
  <si>
    <t>362.867.617,00</t>
  </si>
  <si>
    <t>4.677.911.900,00</t>
  </si>
  <si>
    <t>-4.677.911.900,00</t>
  </si>
  <si>
    <t>FOTOCOPIAS</t>
  </si>
  <si>
    <t>441.500,00</t>
  </si>
  <si>
    <t>-441.500,00</t>
  </si>
  <si>
    <t>10.383.028.547,00</t>
  </si>
  <si>
    <t>112.500.633.287,00</t>
  </si>
  <si>
    <t>18.375.516.054,61</t>
  </si>
  <si>
    <t>213.819.340.632,98</t>
  </si>
  <si>
    <t>169.667,00</t>
  </si>
  <si>
    <t>213.819.170.965,98</t>
  </si>
  <si>
    <t>-101.318.537.678,98</t>
  </si>
  <si>
    <t>41.897.839.478,72</t>
  </si>
  <si>
    <t>-8.914.539.478,72</t>
  </si>
  <si>
    <t>16.795.006,61</t>
  </si>
  <si>
    <t>301.710.195,72</t>
  </si>
  <si>
    <t>-301.710.195,72</t>
  </si>
  <si>
    <t>140.865.984,00</t>
  </si>
  <si>
    <t>-140.865.984,00</t>
  </si>
  <si>
    <t>18.358.721.048,00</t>
  </si>
  <si>
    <t>41.455.263.299,00</t>
  </si>
  <si>
    <t>-41.455.263.299,00</t>
  </si>
  <si>
    <t>79.517.333.287,00</t>
  </si>
  <si>
    <t>131.601.890.168,00</t>
  </si>
  <si>
    <t>-52.084.556.881,00</t>
  </si>
  <si>
    <t>-131.601.890.168,00</t>
  </si>
  <si>
    <t>40.319.610.986,26</t>
  </si>
  <si>
    <t>40.319.441.319,26</t>
  </si>
  <si>
    <t>-40.319.441.319,26</t>
  </si>
  <si>
    <t>432.934,00</t>
  </si>
  <si>
    <t>-432.934,00</t>
  </si>
  <si>
    <t>40.305.667.625,26</t>
  </si>
  <si>
    <t>-40.305.667.625,26</t>
  </si>
  <si>
    <t>13.510.427,00</t>
  </si>
  <si>
    <t>13.340.760,00</t>
  </si>
  <si>
    <t>-13.340.760,00</t>
  </si>
  <si>
    <t>-880.443.119,00</t>
  </si>
  <si>
    <t>131.783.693.228,00</t>
  </si>
  <si>
    <t>19.528.669.868,55</t>
  </si>
  <si>
    <t>145.705.370.133,53</t>
  </si>
  <si>
    <t>89.565.844,00</t>
  </si>
  <si>
    <t>145.615.804.289,53</t>
  </si>
  <si>
    <t>-13.832.111.061,53</t>
  </si>
  <si>
    <t>-145.615.804.289,53</t>
  </si>
  <si>
    <t>2018</t>
  </si>
  <si>
    <t>447.562.293.497,00</t>
  </si>
  <si>
    <t>38.885.362.312,00</t>
  </si>
  <si>
    <t>35.947.979.689,00</t>
  </si>
  <si>
    <t>279.777.623,00</t>
  </si>
  <si>
    <t>2.657.605.000,00</t>
  </si>
  <si>
    <t>265.741.611.185,00</t>
  </si>
  <si>
    <t>21.369.314.185,00</t>
  </si>
  <si>
    <t>244.372.297.000,00</t>
  </si>
  <si>
    <t>142.935.320.000,00</t>
  </si>
  <si>
    <t>AFORO</t>
  </si>
  <si>
    <t>RECAUDO</t>
  </si>
  <si>
    <t>2018-06-12-11:08 a. m.</t>
  </si>
  <si>
    <t>Mayo</t>
  </si>
  <si>
    <t>22.237.826.697,37</t>
  </si>
  <si>
    <t>82.075.928.255,34</t>
  </si>
  <si>
    <t>602.567.204,00</t>
  </si>
  <si>
    <t>81.473.361.051,34</t>
  </si>
  <si>
    <t>366.088.932.445,66</t>
  </si>
  <si>
    <t>701.533.662,08</t>
  </si>
  <si>
    <t>16.142.536.173,40</t>
  </si>
  <si>
    <t>601.434.757,00</t>
  </si>
  <si>
    <t>15.541.101.416,40</t>
  </si>
  <si>
    <t>23.344.260.895,60</t>
  </si>
  <si>
    <t>695.831.338,00</t>
  </si>
  <si>
    <t>11.225.542.657,00</t>
  </si>
  <si>
    <t>10.624.107.900,00</t>
  </si>
  <si>
    <t>25.323.871.789,00</t>
  </si>
  <si>
    <t>-10.624.107.900,00</t>
  </si>
  <si>
    <t>686.388.138,00</t>
  </si>
  <si>
    <t>11.194.588.242,00</t>
  </si>
  <si>
    <t>10.593.153.485,00</t>
  </si>
  <si>
    <t>-10.593.153.485,00</t>
  </si>
  <si>
    <t>9.443.200,00</t>
  </si>
  <si>
    <t>30.954.415,00</t>
  </si>
  <si>
    <t>-30.954.415,00</t>
  </si>
  <si>
    <t>5.702.324,08</t>
  </si>
  <si>
    <t>16.697.402,40</t>
  </si>
  <si>
    <t>263.080.220,60</t>
  </si>
  <si>
    <t>5.595.176,08</t>
  </si>
  <si>
    <t>14.970.880,40</t>
  </si>
  <si>
    <t>-14.970.880,40</t>
  </si>
  <si>
    <t>107.148,00</t>
  </si>
  <si>
    <t>1.726.522,00</t>
  </si>
  <si>
    <t>-1.726.522,00</t>
  </si>
  <si>
    <t>4.900.296.114,00</t>
  </si>
  <si>
    <t>-2.242.691.114,00</t>
  </si>
  <si>
    <t>-4.900.296.114,00</t>
  </si>
  <si>
    <t>33.210.097,00</t>
  </si>
  <si>
    <t>-33.210.097,00</t>
  </si>
  <si>
    <t>4.867.050.017,00</t>
  </si>
  <si>
    <t>-4.867.050.017,00</t>
  </si>
  <si>
    <t>36.000,00</t>
  </si>
  <si>
    <t>-36.000,00</t>
  </si>
  <si>
    <t>7.432.366.689,07</t>
  </si>
  <si>
    <t>7.997.890.458,10</t>
  </si>
  <si>
    <t>257.743.720.726,90</t>
  </si>
  <si>
    <t>7.888.948.040,86</t>
  </si>
  <si>
    <t>13.480.366.144,14</t>
  </si>
  <si>
    <t>11.039.191,07</t>
  </si>
  <si>
    <t>136.410.458,86</t>
  </si>
  <si>
    <t>-136.410.458,86</t>
  </si>
  <si>
    <t>331.210.084,00</t>
  </si>
  <si>
    <t>-331.210.084,00</t>
  </si>
  <si>
    <t>7.421.327.498,00</t>
  </si>
  <si>
    <t>-7.421.327.498,00</t>
  </si>
  <si>
    <t>108.942.417,24</t>
  </si>
  <si>
    <t>-108.942.417,24</t>
  </si>
  <si>
    <t>231.778,00</t>
  </si>
  <si>
    <t>-231.778,00</t>
  </si>
  <si>
    <t>86.816.728,24</t>
  </si>
  <si>
    <t>-86.816.728,24</t>
  </si>
  <si>
    <t>21.893.911,00</t>
  </si>
  <si>
    <t>-21.893.911,00</t>
  </si>
  <si>
    <t>14.103.926.346,22</t>
  </si>
  <si>
    <t>57.935.501.623,84</t>
  </si>
  <si>
    <t>1.132.447,00</t>
  </si>
  <si>
    <t>57.934.369.176,84</t>
  </si>
  <si>
    <t>85.000.950.823,16</t>
  </si>
  <si>
    <t>-57.934.369.176,84</t>
  </si>
  <si>
    <t>2018-02-28-4:25 p. m.</t>
  </si>
  <si>
    <t>-61.371.359.791,00</t>
  </si>
  <si>
    <t>205.275.495.692,00</t>
  </si>
  <si>
    <t>59.543.841.155,33</t>
  </si>
  <si>
    <t>293.439.092.897,11</t>
  </si>
  <si>
    <t>1.680.182.214,87</t>
  </si>
  <si>
    <t>291.758.910.682,24</t>
  </si>
  <si>
    <t>-86.483.414.990,24</t>
  </si>
  <si>
    <t>-2.936.497.000,00</t>
  </si>
  <si>
    <t>35.439.410.000,00</t>
  </si>
  <si>
    <t>788.887.826,49</t>
  </si>
  <si>
    <t>27.539.227.988,87</t>
  </si>
  <si>
    <t>1.639.054.318,87</t>
  </si>
  <si>
    <t>25.900.173.670,00</t>
  </si>
  <si>
    <t>9.539.236.330,00</t>
  </si>
  <si>
    <t>32.483.201.000,00</t>
  </si>
  <si>
    <t>209.590.136,33</t>
  </si>
  <si>
    <t>23.111.377.718,63</t>
  </si>
  <si>
    <t>21.472.323.399,76</t>
  </si>
  <si>
    <t>11.010.877.600,24</t>
  </si>
  <si>
    <t>-21.472.323.399,76</t>
  </si>
  <si>
    <t>95.289.720,33</t>
  </si>
  <si>
    <t>22.241.035.308,63</t>
  </si>
  <si>
    <t>20.601.980.989,76</t>
  </si>
  <si>
    <t>-20.601.980.989,76</t>
  </si>
  <si>
    <t>21.471.008.818,86</t>
  </si>
  <si>
    <t>19.831.954.499,99</t>
  </si>
  <si>
    <t>-19.831.954.499,99</t>
  </si>
  <si>
    <t>770.026.489,77</t>
  </si>
  <si>
    <t>-770.026.489,77</t>
  </si>
  <si>
    <t>114.300.416,00</t>
  </si>
  <si>
    <t>870.342.410,00</t>
  </si>
  <si>
    <t>-870.342.410,00</t>
  </si>
  <si>
    <t>8.091.815,80</t>
  </si>
  <si>
    <t>56.596.160,88</t>
  </si>
  <si>
    <t>-47.345.160,88</t>
  </si>
  <si>
    <t>548.629,80</t>
  </si>
  <si>
    <t>49.052.974,88</t>
  </si>
  <si>
    <t>-49.052.974,88</t>
  </si>
  <si>
    <t>7.543.186,00</t>
  </si>
  <si>
    <t>-7.543.186,00</t>
  </si>
  <si>
    <t>571.205.874,36</t>
  </si>
  <si>
    <t>4.371.254.109,36</t>
  </si>
  <si>
    <t>-1.424.296.109,36</t>
  </si>
  <si>
    <t>-4.371.254.109,36</t>
  </si>
  <si>
    <t>4.951.337,00</t>
  </si>
  <si>
    <t>-4.951.337,00</t>
  </si>
  <si>
    <t>300.002,36</t>
  </si>
  <si>
    <t>-300.002,36</t>
  </si>
  <si>
    <t>68.151.858,00</t>
  </si>
  <si>
    <t>-68.151.858,00</t>
  </si>
  <si>
    <t>570.905.872,00</t>
  </si>
  <si>
    <t>4.297.850.912,00</t>
  </si>
  <si>
    <t>-4.297.850.912,00</t>
  </si>
  <si>
    <t>-22.693.866.406,00</t>
  </si>
  <si>
    <t>94.539.858.594,00</t>
  </si>
  <si>
    <t>46.622.363.229,32</t>
  </si>
  <si>
    <t>138.684.291.467,46</t>
  </si>
  <si>
    <t>-44.144.432.873,46</t>
  </si>
  <si>
    <t>14.539.858.594,00</t>
  </si>
  <si>
    <t>46.622.060.981,32</t>
  </si>
  <si>
    <t>58.359.683.266,46</t>
  </si>
  <si>
    <t>-43.819.824.672,46</t>
  </si>
  <si>
    <t>26.069.532,32</t>
  </si>
  <si>
    <t>339.493.497,46</t>
  </si>
  <si>
    <t>-339.493.497,46</t>
  </si>
  <si>
    <t>67.015.320,00</t>
  </si>
  <si>
    <t>-67.015.320,00</t>
  </si>
  <si>
    <t>46.595.991.449,00</t>
  </si>
  <si>
    <t>57.953.174.449,00</t>
  </si>
  <si>
    <t>-57.953.174.449,00</t>
  </si>
  <si>
    <t>-80.000.000.000,00</t>
  </si>
  <si>
    <t>302.248,00</t>
  </si>
  <si>
    <t>324.608.201,00</t>
  </si>
  <si>
    <t>-324.608.201,00</t>
  </si>
  <si>
    <t>50.884.682,00</t>
  </si>
  <si>
    <t>-50.884.682,00</t>
  </si>
  <si>
    <t>217.534,00</t>
  </si>
  <si>
    <t>240.172.103,00</t>
  </si>
  <si>
    <t>-240.172.103,00</t>
  </si>
  <si>
    <t>84.714,00</t>
  </si>
  <si>
    <t>33.551.416,00</t>
  </si>
  <si>
    <t>-33.551.416,00</t>
  </si>
  <si>
    <t>-35.740.996.385,00</t>
  </si>
  <si>
    <t>75.296.227.098,00</t>
  </si>
  <si>
    <t>12.132.590.099,52</t>
  </si>
  <si>
    <t>127.215.573.440,78</t>
  </si>
  <si>
    <t>41.127.896,00</t>
  </si>
  <si>
    <t>127.174.445.544,78</t>
  </si>
  <si>
    <t>-51.878.218.446,78</t>
  </si>
  <si>
    <t>-127.174.445.544,78</t>
  </si>
  <si>
    <t>RECAUDO (*)</t>
  </si>
  <si>
    <t>FUENTE: SIIF NACIÓN II</t>
  </si>
  <si>
    <t xml:space="preserve">RECAUDO ACUMULADO </t>
  </si>
  <si>
    <t xml:space="preserve">Para la vigencia 2016 se aforaron ingresos por $205.275.5 millones y se recaudaron $293.439.1 millones. Los mayores ingresos se recibieron en recursos de capital ($138.684.3 millones) y contribuciones parafiscales ($127.215.6 millones). La vigencia 2017 tuvo aforo por $275.805.6 millones, y se recaudaron$447.262.3 millones, destacándose los recursos de capital ($213.819.3 millones) y contribuciones parafiscales ($145.705.4 millones. El aforo en la vigencia 2018 es $447.562.3 millones, y el recaudo a mayo 31 es $82.075.9 millones, resaltando el recaudo por $57.935.5 millones por contribuciones parafiscales. 
</t>
  </si>
  <si>
    <t>(*): RECAUDO A MAYO 31 de 2018- REPORTE DE 12 DE JUNIO 2018</t>
  </si>
  <si>
    <t>%</t>
  </si>
  <si>
    <t>3=2/1</t>
  </si>
  <si>
    <t>6=5/4</t>
  </si>
  <si>
    <t>9=8/7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</si>
</sst>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8"/>
      <color rgb="FF2D77C2"/>
      <name val="Arial"/>
      <family val="2"/>
    </font>
    <font>
      <sz val="8"/>
      <color rgb="FF000000"/>
      <name val="Arial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/>
    </xf>
    <xf numFmtId="165" fontId="0" fillId="2" borderId="0" xfId="0" applyNumberFormat="1" applyFill="1"/>
    <xf numFmtId="43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3" fillId="3" borderId="11" xfId="0" applyNumberFormat="1" applyFont="1" applyFill="1" applyBorder="1" applyAlignment="1">
      <alignment horizontal="left" wrapText="1" readingOrder="1"/>
    </xf>
    <xf numFmtId="0" fontId="9" fillId="0" borderId="3" xfId="0" applyNumberFormat="1" applyFont="1" applyFill="1" applyBorder="1" applyAlignment="1">
      <alignment horizontal="right" vertical="top" wrapText="1"/>
    </xf>
    <xf numFmtId="0" fontId="9" fillId="0" borderId="4" xfId="0" applyNumberFormat="1" applyFont="1" applyFill="1" applyBorder="1" applyAlignment="1">
      <alignment horizontal="right" vertical="top" wrapText="1"/>
    </xf>
    <xf numFmtId="0" fontId="10" fillId="0" borderId="4" xfId="0" applyNumberFormat="1" applyFont="1" applyFill="1" applyBorder="1" applyAlignment="1">
      <alignment horizontal="right" vertical="top" wrapText="1" readingOrder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0" fontId="9" fillId="0" borderId="7" xfId="0" applyNumberFormat="1" applyFont="1" applyFill="1" applyBorder="1" applyAlignment="1">
      <alignment horizontal="right" vertical="top" wrapText="1"/>
    </xf>
    <xf numFmtId="0" fontId="9" fillId="0" borderId="8" xfId="0" applyNumberFormat="1" applyFont="1" applyFill="1" applyBorder="1" applyAlignment="1">
      <alignment horizontal="right" vertical="top" wrapText="1"/>
    </xf>
    <xf numFmtId="0" fontId="9" fillId="0" borderId="9" xfId="0" applyNumberFormat="1" applyFont="1" applyFill="1" applyBorder="1" applyAlignment="1">
      <alignment horizontal="right" vertical="top" wrapText="1"/>
    </xf>
    <xf numFmtId="0" fontId="9" fillId="0" borderId="9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13" fillId="3" borderId="11" xfId="0" applyNumberFormat="1" applyFont="1" applyFill="1" applyBorder="1" applyAlignment="1">
      <alignment horizontal="right" wrapText="1" readingOrder="1"/>
    </xf>
    <xf numFmtId="0" fontId="9" fillId="0" borderId="12" xfId="0" applyNumberFormat="1" applyFont="1" applyFill="1" applyBorder="1" applyAlignment="1">
      <alignment horizontal="right" vertical="top" wrapText="1"/>
    </xf>
    <xf numFmtId="0" fontId="9" fillId="0" borderId="13" xfId="0" applyNumberFormat="1" applyFont="1" applyFill="1" applyBorder="1" applyAlignment="1">
      <alignment horizontal="right" vertical="top" wrapText="1"/>
    </xf>
    <xf numFmtId="0" fontId="15" fillId="0" borderId="0" xfId="0" applyNumberFormat="1" applyFont="1" applyFill="1" applyBorder="1" applyAlignment="1">
      <alignment horizontal="right" vertical="top" wrapText="1" readingOrder="1"/>
    </xf>
    <xf numFmtId="0" fontId="9" fillId="0" borderId="13" xfId="0" applyNumberFormat="1" applyFont="1" applyFill="1" applyBorder="1" applyAlignment="1">
      <alignment horizontal="left" vertical="top" wrapText="1"/>
    </xf>
    <xf numFmtId="0" fontId="13" fillId="3" borderId="0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 horizontal="right" readingOrder="1"/>
    </xf>
    <xf numFmtId="0" fontId="14" fillId="4" borderId="0" xfId="0" applyNumberFormat="1" applyFont="1" applyFill="1" applyBorder="1" applyAlignment="1">
      <alignment horizontal="right" vertical="top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4" xfId="0" applyNumberFormat="1" applyFont="1" applyFill="1" applyBorder="1" applyAlignment="1">
      <alignment vertical="top" wrapText="1"/>
    </xf>
    <xf numFmtId="0" fontId="17" fillId="0" borderId="4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0" borderId="6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18" fillId="0" borderId="0" xfId="0" applyNumberFormat="1" applyFont="1" applyFill="1" applyBorder="1" applyAlignment="1">
      <alignment vertical="top" wrapText="1" readingOrder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8" xfId="0" applyNumberFormat="1" applyFont="1" applyFill="1" applyBorder="1" applyAlignment="1">
      <alignment vertical="top" wrapText="1"/>
    </xf>
    <xf numFmtId="0" fontId="16" fillId="0" borderId="9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vertical="top" wrapText="1"/>
    </xf>
    <xf numFmtId="0" fontId="19" fillId="3" borderId="11" xfId="0" applyNumberFormat="1" applyFont="1" applyFill="1" applyBorder="1" applyAlignment="1">
      <alignment wrapText="1" readingOrder="1"/>
    </xf>
    <xf numFmtId="0" fontId="16" fillId="0" borderId="12" xfId="0" applyNumberFormat="1" applyFont="1" applyFill="1" applyBorder="1" applyAlignment="1">
      <alignment vertical="top" wrapText="1"/>
    </xf>
    <xf numFmtId="0" fontId="16" fillId="0" borderId="13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19" fillId="3" borderId="0" xfId="0" applyNumberFormat="1" applyFont="1" applyFill="1" applyBorder="1" applyAlignment="1">
      <alignment vertical="top" wrapText="1" readingOrder="1"/>
    </xf>
    <xf numFmtId="0" fontId="19" fillId="3" borderId="11" xfId="0" applyNumberFormat="1" applyFont="1" applyFill="1" applyBorder="1" applyAlignment="1">
      <alignment horizontal="center" wrapText="1" readingOrder="1"/>
    </xf>
    <xf numFmtId="0" fontId="20" fillId="0" borderId="0" xfId="0" applyNumberFormat="1" applyFont="1" applyFill="1" applyBorder="1" applyAlignment="1">
      <alignment horizontal="right" vertical="top" wrapText="1" readingOrder="1"/>
    </xf>
    <xf numFmtId="0" fontId="16" fillId="0" borderId="0" xfId="0" applyFont="1" applyFill="1" applyBorder="1" applyAlignment="1">
      <alignment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4" fillId="0" borderId="0" xfId="0" applyNumberFormat="1" applyFont="1" applyFill="1" applyBorder="1" applyAlignment="1">
      <alignment horizontal="right" vertical="top" wrapText="1" readingOrder="1"/>
    </xf>
    <xf numFmtId="0" fontId="13" fillId="3" borderId="11" xfId="0" applyNumberFormat="1" applyFont="1" applyFill="1" applyBorder="1" applyAlignment="1">
      <alignment horizontal="center" wrapText="1" readingOrder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 readingOrder="1"/>
    </xf>
    <xf numFmtId="0" fontId="13" fillId="3" borderId="0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0" fillId="0" borderId="4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13" fillId="3" borderId="11" xfId="0" applyNumberFormat="1" applyFont="1" applyFill="1" applyBorder="1" applyAlignment="1">
      <alignment wrapText="1" readingOrder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5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center" wrapText="1" readingOrder="1"/>
    </xf>
    <xf numFmtId="166" fontId="7" fillId="2" borderId="1" xfId="1" applyNumberFormat="1" applyFont="1" applyFill="1" applyBorder="1" applyAlignment="1">
      <alignment horizontal="right" vertical="center"/>
    </xf>
    <xf numFmtId="0" fontId="6" fillId="2" borderId="14" xfId="0" applyNumberFormat="1" applyFont="1" applyFill="1" applyBorder="1" applyAlignment="1">
      <alignment horizontal="justify" vertical="justify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9" fontId="7" fillId="2" borderId="2" xfId="3" applyFont="1" applyFill="1" applyBorder="1" applyAlignment="1">
      <alignment horizontal="center" vertical="center"/>
    </xf>
    <xf numFmtId="9" fontId="7" fillId="2" borderId="1" xfId="3" applyFont="1" applyFill="1" applyBorder="1" applyAlignment="1">
      <alignment horizontal="center" vertical="center"/>
    </xf>
    <xf numFmtId="9" fontId="5" fillId="2" borderId="1" xfId="3" applyFont="1" applyFill="1" applyBorder="1" applyAlignment="1">
      <alignment horizontal="center" vertical="center"/>
    </xf>
    <xf numFmtId="164" fontId="0" fillId="2" borderId="0" xfId="1" applyFont="1" applyFill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0"/>
          <a:ext cx="153035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VARO%20RENTERIA%203113211067\AARC\ESAP\EJECUCION%20PRESUPUESTAL\2016\CONSEJO%20DIRECTIVO%20y%20OF%20PLANEACI&#211;N\CONSOLIDADO%20MENSUAL\2016\INFORME%20MENSUAL%20INGRESOS%20A%20DCBRE%202016%20OP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VARO%20RENTERIA%203113211067/AARC/ESAP/2018/ANTEPROYECTO%202019/SOPORTES%20PARA%20ANTEPROYECTO%202019/INGRESOS%20RECAUDO%202015%202016%202017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DESAGREGADOS"/>
      <sheetName val="EJECUCIÓN SIIF OCT"/>
      <sheetName val="EJECUCIÓN SIIF NOV"/>
      <sheetName val="EJECUCIÓN SIIF DIC"/>
    </sheetNames>
    <sheetDataSet>
      <sheetData sheetId="0" refreshError="1"/>
      <sheetData sheetId="1" refreshError="1"/>
      <sheetData sheetId="2" refreshError="1"/>
      <sheetData sheetId="3" refreshError="1">
        <row r="24">
          <cell r="AC24" t="str">
            <v>19.831.954.499,99</v>
          </cell>
        </row>
        <row r="35">
          <cell r="AC35" t="str">
            <v>4.951.337,00</v>
          </cell>
        </row>
        <row r="36">
          <cell r="AC36" t="str">
            <v>300.002,36</v>
          </cell>
        </row>
        <row r="37">
          <cell r="AC37" t="str">
            <v>68.151.858,00</v>
          </cell>
        </row>
        <row r="38">
          <cell r="AC38" t="str">
            <v>4.297.850.912,00</v>
          </cell>
        </row>
        <row r="45">
          <cell r="AC45" t="str">
            <v>80.000.000.000,00</v>
          </cell>
        </row>
        <row r="48">
          <cell r="AC48" t="str">
            <v>50.884.682,00</v>
          </cell>
        </row>
        <row r="49">
          <cell r="AC49" t="str">
            <v>240.172.103,00</v>
          </cell>
        </row>
        <row r="50">
          <cell r="AC50" t="str">
            <v>33.551.416,00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2015 2016 2017"/>
      <sheetName val="2015"/>
      <sheetName val="2016"/>
      <sheetName val="2017"/>
      <sheetName val="AFORO 2018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J2" workbookViewId="0">
      <selection activeCell="P24" sqref="P24"/>
    </sheetView>
  </sheetViews>
  <sheetFormatPr baseColWidth="10" defaultRowHeight="15" x14ac:dyDescent="0.25"/>
  <cols>
    <col min="2" max="7" width="2" bestFit="1" customWidth="1"/>
    <col min="8" max="8" width="3" bestFit="1" customWidth="1"/>
    <col min="9" max="9" width="53" customWidth="1"/>
    <col min="10" max="10" width="17.28515625" customWidth="1"/>
    <col min="11" max="11" width="18" customWidth="1"/>
    <col min="12" max="12" width="11.28515625" customWidth="1"/>
    <col min="13" max="14" width="17.5703125" customWidth="1"/>
    <col min="15" max="15" width="12" customWidth="1"/>
    <col min="16" max="16" width="19.28515625" customWidth="1"/>
    <col min="17" max="17" width="17.5703125" customWidth="1"/>
    <col min="18" max="18" width="11" customWidth="1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15.75" x14ac:dyDescent="0.25">
      <c r="A2" s="5"/>
      <c r="B2" s="6" t="s">
        <v>391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.75" x14ac:dyDescent="0.25">
      <c r="A3" s="5"/>
      <c r="B3" s="6" t="s">
        <v>58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5.75" x14ac:dyDescent="0.25">
      <c r="A4" s="5"/>
      <c r="B4" s="6" t="s">
        <v>59</v>
      </c>
      <c r="C4" s="5"/>
      <c r="D4" s="5"/>
      <c r="E4" s="5"/>
      <c r="F4" s="5"/>
      <c r="G4" s="5"/>
      <c r="H4" s="5"/>
      <c r="I4" s="5"/>
      <c r="J4" s="7"/>
      <c r="K4" s="112"/>
      <c r="L4" s="5"/>
      <c r="M4" s="5"/>
      <c r="N4" s="7"/>
      <c r="O4" s="7"/>
      <c r="P4" s="5"/>
      <c r="Q4" s="7"/>
    </row>
    <row r="5" spans="1:18" ht="15.75" x14ac:dyDescent="0.25">
      <c r="A5" s="5"/>
      <c r="B5" s="6" t="s">
        <v>60</v>
      </c>
      <c r="C5" s="5"/>
      <c r="D5" s="5"/>
      <c r="E5" s="5"/>
      <c r="F5" s="5"/>
      <c r="G5" s="5"/>
      <c r="H5" s="5"/>
      <c r="I5" s="5"/>
      <c r="J5" s="5"/>
      <c r="K5" s="8"/>
      <c r="L5" s="8"/>
      <c r="M5" s="8"/>
      <c r="N5" s="8"/>
      <c r="O5" s="8"/>
      <c r="P5" s="8"/>
      <c r="Q5" s="8"/>
    </row>
    <row r="6" spans="1:18" ht="15.75" x14ac:dyDescent="0.25">
      <c r="A6" s="5"/>
      <c r="B6" s="6" t="s">
        <v>61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15" customHeight="1" x14ac:dyDescent="0.25">
      <c r="A7" s="5"/>
      <c r="B7" s="96" t="s">
        <v>55</v>
      </c>
      <c r="C7" s="97"/>
      <c r="D7" s="97"/>
      <c r="E7" s="97"/>
      <c r="F7" s="97"/>
      <c r="G7" s="97"/>
      <c r="H7" s="97"/>
      <c r="I7" s="98"/>
      <c r="J7" s="103">
        <v>2016</v>
      </c>
      <c r="K7" s="104"/>
      <c r="L7" s="105"/>
      <c r="M7" s="103">
        <v>2017</v>
      </c>
      <c r="N7" s="104"/>
      <c r="O7" s="105"/>
      <c r="P7" s="103">
        <v>2018</v>
      </c>
      <c r="Q7" s="104"/>
      <c r="R7" s="105"/>
    </row>
    <row r="8" spans="1:18" ht="15" customHeight="1" x14ac:dyDescent="0.25">
      <c r="A8" s="5"/>
      <c r="B8" s="99"/>
      <c r="C8" s="100"/>
      <c r="D8" s="100"/>
      <c r="E8" s="100"/>
      <c r="F8" s="100"/>
      <c r="G8" s="100"/>
      <c r="H8" s="100"/>
      <c r="I8" s="100"/>
      <c r="J8" s="107" t="s">
        <v>228</v>
      </c>
      <c r="K8" s="108" t="s">
        <v>229</v>
      </c>
      <c r="L8" s="108" t="s">
        <v>394</v>
      </c>
      <c r="M8" s="107" t="s">
        <v>228</v>
      </c>
      <c r="N8" s="108" t="s">
        <v>229</v>
      </c>
      <c r="O8" s="108" t="s">
        <v>394</v>
      </c>
      <c r="P8" s="107" t="s">
        <v>228</v>
      </c>
      <c r="Q8" s="108" t="s">
        <v>389</v>
      </c>
      <c r="R8" s="108" t="s">
        <v>394</v>
      </c>
    </row>
    <row r="9" spans="1:18" ht="15.75" customHeight="1" x14ac:dyDescent="0.25">
      <c r="A9" s="5"/>
      <c r="B9" s="101"/>
      <c r="C9" s="102"/>
      <c r="D9" s="102"/>
      <c r="E9" s="102"/>
      <c r="F9" s="102"/>
      <c r="G9" s="102"/>
      <c r="H9" s="102"/>
      <c r="I9" s="102"/>
      <c r="J9" s="79">
        <v>1</v>
      </c>
      <c r="K9" s="80">
        <v>2</v>
      </c>
      <c r="L9" s="80" t="s">
        <v>395</v>
      </c>
      <c r="M9" s="79">
        <v>4</v>
      </c>
      <c r="N9" s="80">
        <v>5</v>
      </c>
      <c r="O9" s="80" t="s">
        <v>396</v>
      </c>
      <c r="P9" s="79">
        <v>7</v>
      </c>
      <c r="Q9" s="80">
        <v>8</v>
      </c>
      <c r="R9" s="80" t="s">
        <v>397</v>
      </c>
    </row>
    <row r="10" spans="1:18" s="1" customFormat="1" ht="15.75" x14ac:dyDescent="0.25">
      <c r="A10" s="4"/>
      <c r="B10" s="81" t="s">
        <v>16</v>
      </c>
      <c r="C10" s="81"/>
      <c r="D10" s="81"/>
      <c r="E10" s="81"/>
      <c r="F10" s="81"/>
      <c r="G10" s="81"/>
      <c r="H10" s="81"/>
      <c r="I10" s="81" t="s">
        <v>17</v>
      </c>
      <c r="J10" s="106">
        <f t="shared" ref="J10:Q10" si="0">+J11+J42+J56</f>
        <v>205275495692</v>
      </c>
      <c r="K10" s="106">
        <f t="shared" si="0"/>
        <v>293439092897.10999</v>
      </c>
      <c r="L10" s="109">
        <f>+K10/J10</f>
        <v>1.4294891453453979</v>
      </c>
      <c r="M10" s="106">
        <f t="shared" si="0"/>
        <v>275805604021</v>
      </c>
      <c r="N10" s="106">
        <f t="shared" si="0"/>
        <v>386107613548.71997</v>
      </c>
      <c r="O10" s="109">
        <f t="shared" ref="O10:O60" si="1">+N10/M10</f>
        <v>1.3999266436925679</v>
      </c>
      <c r="P10" s="106">
        <f t="shared" si="0"/>
        <v>447562293497</v>
      </c>
      <c r="Q10" s="106">
        <f t="shared" si="0"/>
        <v>82075892255.339996</v>
      </c>
      <c r="R10" s="109">
        <f t="shared" ref="R10:R60" si="2">+Q10/P10</f>
        <v>0.18338428738946067</v>
      </c>
    </row>
    <row r="11" spans="1:18" s="1" customFormat="1" ht="15.75" x14ac:dyDescent="0.25">
      <c r="A11" s="4"/>
      <c r="B11" s="81" t="s">
        <v>16</v>
      </c>
      <c r="C11" s="81" t="s">
        <v>18</v>
      </c>
      <c r="D11" s="81"/>
      <c r="E11" s="81"/>
      <c r="F11" s="81"/>
      <c r="G11" s="81"/>
      <c r="H11" s="81"/>
      <c r="I11" s="81" t="s">
        <v>19</v>
      </c>
      <c r="J11" s="82">
        <f t="shared" ref="J11:Q11" si="3">+J12</f>
        <v>35439410000</v>
      </c>
      <c r="K11" s="82">
        <f t="shared" si="3"/>
        <v>27539227988.870003</v>
      </c>
      <c r="L11" s="110">
        <f t="shared" ref="L11:L60" si="4">+K11/J11</f>
        <v>0.77707918920969632</v>
      </c>
      <c r="M11" s="82">
        <f t="shared" si="3"/>
        <v>31521277506</v>
      </c>
      <c r="N11" s="82">
        <f t="shared" si="3"/>
        <v>26582902782.209999</v>
      </c>
      <c r="O11" s="109">
        <f t="shared" si="1"/>
        <v>0.843332024761687</v>
      </c>
      <c r="P11" s="82">
        <f t="shared" si="3"/>
        <v>38885362312</v>
      </c>
      <c r="Q11" s="82">
        <f t="shared" si="3"/>
        <v>16142500173.4</v>
      </c>
      <c r="R11" s="109">
        <f t="shared" si="2"/>
        <v>0.41513050704990945</v>
      </c>
    </row>
    <row r="12" spans="1:18" s="1" customFormat="1" ht="15.75" x14ac:dyDescent="0.25">
      <c r="A12" s="4"/>
      <c r="B12" s="81" t="s">
        <v>16</v>
      </c>
      <c r="C12" s="81" t="s">
        <v>18</v>
      </c>
      <c r="D12" s="81" t="s">
        <v>20</v>
      </c>
      <c r="E12" s="81"/>
      <c r="F12" s="81"/>
      <c r="G12" s="81"/>
      <c r="H12" s="81"/>
      <c r="I12" s="81" t="s">
        <v>21</v>
      </c>
      <c r="J12" s="82">
        <f t="shared" ref="J12:M12" si="5">+J13+J29+J33+J26</f>
        <v>35439410000</v>
      </c>
      <c r="K12" s="82">
        <f t="shared" ref="K12" si="6">+K13+K29+K33+K26</f>
        <v>27539227988.870003</v>
      </c>
      <c r="L12" s="110">
        <f t="shared" si="4"/>
        <v>0.77707918920969632</v>
      </c>
      <c r="M12" s="82">
        <f t="shared" si="5"/>
        <v>31521277506</v>
      </c>
      <c r="N12" s="82">
        <f t="shared" ref="N12" si="7">+N13+N29+N33+N26</f>
        <v>26582902782.209999</v>
      </c>
      <c r="O12" s="109">
        <f t="shared" si="1"/>
        <v>0.843332024761687</v>
      </c>
      <c r="P12" s="82">
        <f t="shared" ref="P12:Q12" si="8">+P13+P29+P33+P26</f>
        <v>38885362312</v>
      </c>
      <c r="Q12" s="82">
        <f t="shared" si="8"/>
        <v>16142500173.4</v>
      </c>
      <c r="R12" s="109">
        <f t="shared" si="2"/>
        <v>0.41513050704990945</v>
      </c>
    </row>
    <row r="13" spans="1:18" s="1" customFormat="1" ht="15.75" x14ac:dyDescent="0.25">
      <c r="A13" s="4"/>
      <c r="B13" s="81" t="s">
        <v>16</v>
      </c>
      <c r="C13" s="81" t="s">
        <v>18</v>
      </c>
      <c r="D13" s="81" t="s">
        <v>20</v>
      </c>
      <c r="E13" s="81" t="s">
        <v>18</v>
      </c>
      <c r="F13" s="81"/>
      <c r="G13" s="81"/>
      <c r="H13" s="81"/>
      <c r="I13" s="81" t="s">
        <v>22</v>
      </c>
      <c r="J13" s="82">
        <f t="shared" ref="J13:M13" si="9">+J17+J14</f>
        <v>32483201000</v>
      </c>
      <c r="K13" s="82">
        <f t="shared" ref="K13:N13" si="10">+K17+K14</f>
        <v>23111377718.630001</v>
      </c>
      <c r="L13" s="110">
        <f t="shared" si="4"/>
        <v>0.71148707661631005</v>
      </c>
      <c r="M13" s="82">
        <f t="shared" si="9"/>
        <v>28955362741</v>
      </c>
      <c r="N13" s="82">
        <f t="shared" si="10"/>
        <v>20358121246</v>
      </c>
      <c r="O13" s="109">
        <f t="shared" si="1"/>
        <v>0.70308638258478651</v>
      </c>
      <c r="P13" s="82" t="str">
        <f>+'MAYO 2018'!V21</f>
        <v>35.947.979.689,00</v>
      </c>
      <c r="Q13" s="82">
        <f t="shared" ref="Q13" si="11">+Q17+Q14</f>
        <v>11225542657</v>
      </c>
      <c r="R13" s="109">
        <f t="shared" si="2"/>
        <v>0.31227186490357872</v>
      </c>
    </row>
    <row r="14" spans="1:18" s="1" customFormat="1" ht="15.75" hidden="1" x14ac:dyDescent="0.25">
      <c r="A14" s="4"/>
      <c r="B14" s="83" t="s">
        <v>16</v>
      </c>
      <c r="C14" s="83" t="s">
        <v>18</v>
      </c>
      <c r="D14" s="83" t="s">
        <v>20</v>
      </c>
      <c r="E14" s="83" t="s">
        <v>18</v>
      </c>
      <c r="F14" s="83" t="s">
        <v>18</v>
      </c>
      <c r="G14" s="81"/>
      <c r="H14" s="81"/>
      <c r="I14" s="84" t="s">
        <v>39</v>
      </c>
      <c r="J14" s="82"/>
      <c r="K14" s="82">
        <f t="shared" ref="K14:P15" si="12">+K15</f>
        <v>0</v>
      </c>
      <c r="L14" s="110" t="e">
        <f t="shared" si="4"/>
        <v>#DIV/0!</v>
      </c>
      <c r="M14" s="82"/>
      <c r="N14" s="82"/>
      <c r="O14" s="109" t="e">
        <f t="shared" si="1"/>
        <v>#DIV/0!</v>
      </c>
      <c r="P14" s="82">
        <f t="shared" si="12"/>
        <v>0</v>
      </c>
      <c r="Q14" s="82"/>
      <c r="R14" s="109" t="e">
        <f t="shared" si="2"/>
        <v>#DIV/0!</v>
      </c>
    </row>
    <row r="15" spans="1:18" s="1" customFormat="1" ht="15.75" hidden="1" x14ac:dyDescent="0.25">
      <c r="A15" s="4"/>
      <c r="B15" s="83" t="s">
        <v>16</v>
      </c>
      <c r="C15" s="83" t="s">
        <v>18</v>
      </c>
      <c r="D15" s="83" t="s">
        <v>20</v>
      </c>
      <c r="E15" s="83" t="s">
        <v>18</v>
      </c>
      <c r="F15" s="83" t="s">
        <v>18</v>
      </c>
      <c r="G15" s="83" t="s">
        <v>40</v>
      </c>
      <c r="H15" s="83"/>
      <c r="I15" s="83" t="s">
        <v>41</v>
      </c>
      <c r="J15" s="82"/>
      <c r="K15" s="82">
        <f t="shared" si="12"/>
        <v>0</v>
      </c>
      <c r="L15" s="110" t="e">
        <f t="shared" si="4"/>
        <v>#DIV/0!</v>
      </c>
      <c r="M15" s="82"/>
      <c r="N15" s="82"/>
      <c r="O15" s="109" t="e">
        <f t="shared" si="1"/>
        <v>#DIV/0!</v>
      </c>
      <c r="P15" s="82">
        <f t="shared" si="12"/>
        <v>0</v>
      </c>
      <c r="Q15" s="82"/>
      <c r="R15" s="109" t="e">
        <f t="shared" si="2"/>
        <v>#DIV/0!</v>
      </c>
    </row>
    <row r="16" spans="1:18" s="2" customFormat="1" ht="15.75" hidden="1" x14ac:dyDescent="0.25">
      <c r="A16" s="9"/>
      <c r="B16" s="85" t="s">
        <v>16</v>
      </c>
      <c r="C16" s="85" t="s">
        <v>18</v>
      </c>
      <c r="D16" s="85" t="s">
        <v>20</v>
      </c>
      <c r="E16" s="85" t="s">
        <v>18</v>
      </c>
      <c r="F16" s="85" t="s">
        <v>18</v>
      </c>
      <c r="G16" s="85" t="s">
        <v>40</v>
      </c>
      <c r="H16" s="85" t="s">
        <v>18</v>
      </c>
      <c r="I16" s="85" t="s">
        <v>0</v>
      </c>
      <c r="J16" s="86"/>
      <c r="K16" s="86"/>
      <c r="L16" s="111" t="e">
        <f t="shared" si="4"/>
        <v>#DIV/0!</v>
      </c>
      <c r="M16" s="86"/>
      <c r="N16" s="86"/>
      <c r="O16" s="109" t="e">
        <f t="shared" si="1"/>
        <v>#DIV/0!</v>
      </c>
      <c r="P16" s="86"/>
      <c r="Q16" s="86"/>
      <c r="R16" s="109" t="e">
        <f t="shared" si="2"/>
        <v>#DIV/0!</v>
      </c>
    </row>
    <row r="17" spans="1:18" s="1" customFormat="1" ht="15.75" x14ac:dyDescent="0.25">
      <c r="A17" s="4"/>
      <c r="B17" s="81" t="s">
        <v>16</v>
      </c>
      <c r="C17" s="81" t="s">
        <v>18</v>
      </c>
      <c r="D17" s="81" t="s">
        <v>20</v>
      </c>
      <c r="E17" s="81" t="s">
        <v>18</v>
      </c>
      <c r="F17" s="81" t="s">
        <v>20</v>
      </c>
      <c r="G17" s="81"/>
      <c r="H17" s="81"/>
      <c r="I17" s="81" t="s">
        <v>23</v>
      </c>
      <c r="J17" s="82" t="str">
        <f>+'2016'!V21</f>
        <v>32.483.201.000,00</v>
      </c>
      <c r="K17" s="82">
        <f t="shared" ref="K17:Q17" si="13">+K18+K24</f>
        <v>23111377718.630001</v>
      </c>
      <c r="L17" s="110">
        <f t="shared" si="4"/>
        <v>0.71148707661631005</v>
      </c>
      <c r="M17" s="82" t="str">
        <f>+'2017'!V21</f>
        <v>28.955.362.741,00</v>
      </c>
      <c r="N17" s="82">
        <f t="shared" ref="N17" si="14">+N18+N24</f>
        <v>20358121246</v>
      </c>
      <c r="O17" s="109">
        <f t="shared" si="1"/>
        <v>0.70308638258478651</v>
      </c>
      <c r="P17" s="82" t="str">
        <f>+'MAYO 2018'!V21</f>
        <v>35.947.979.689,00</v>
      </c>
      <c r="Q17" s="82">
        <f t="shared" si="13"/>
        <v>11225542657</v>
      </c>
      <c r="R17" s="109">
        <f t="shared" si="2"/>
        <v>0.31227186490357872</v>
      </c>
    </row>
    <row r="18" spans="1:18" s="1" customFormat="1" ht="15.75" x14ac:dyDescent="0.25">
      <c r="A18" s="4"/>
      <c r="B18" s="81" t="s">
        <v>16</v>
      </c>
      <c r="C18" s="81" t="s">
        <v>18</v>
      </c>
      <c r="D18" s="81" t="s">
        <v>20</v>
      </c>
      <c r="E18" s="81" t="s">
        <v>18</v>
      </c>
      <c r="F18" s="81" t="s">
        <v>20</v>
      </c>
      <c r="G18" s="81" t="s">
        <v>18</v>
      </c>
      <c r="H18" s="81"/>
      <c r="I18" s="81" t="s">
        <v>24</v>
      </c>
      <c r="J18" s="82">
        <f t="shared" ref="J18:M18" si="15">+J19+J20+J21+J23+J22</f>
        <v>0</v>
      </c>
      <c r="K18" s="82">
        <f t="shared" ref="K18:Q18" si="16">+K19+K20+K21+K23+K22</f>
        <v>22241035308.630001</v>
      </c>
      <c r="L18" s="110"/>
      <c r="M18" s="82">
        <f t="shared" si="15"/>
        <v>0</v>
      </c>
      <c r="N18" s="82">
        <f t="shared" ref="N18" si="17">+N19+N20+N21+N23+N22</f>
        <v>19950579376</v>
      </c>
      <c r="O18" s="109"/>
      <c r="P18" s="82">
        <f t="shared" si="16"/>
        <v>0</v>
      </c>
      <c r="Q18" s="82">
        <f t="shared" si="16"/>
        <v>11194588242</v>
      </c>
      <c r="R18" s="109"/>
    </row>
    <row r="19" spans="1:18" s="3" customFormat="1" ht="31.5" hidden="1" x14ac:dyDescent="0.25">
      <c r="A19" s="10"/>
      <c r="B19" s="87" t="s">
        <v>16</v>
      </c>
      <c r="C19" s="87" t="s">
        <v>18</v>
      </c>
      <c r="D19" s="87" t="s">
        <v>20</v>
      </c>
      <c r="E19" s="87" t="s">
        <v>18</v>
      </c>
      <c r="F19" s="87" t="s">
        <v>20</v>
      </c>
      <c r="G19" s="87" t="s">
        <v>18</v>
      </c>
      <c r="H19" s="87" t="s">
        <v>42</v>
      </c>
      <c r="I19" s="88" t="s">
        <v>43</v>
      </c>
      <c r="J19" s="89"/>
      <c r="K19" s="90"/>
      <c r="L19" s="111"/>
      <c r="M19" s="90"/>
      <c r="N19" s="90"/>
      <c r="O19" s="109"/>
      <c r="P19" s="90"/>
      <c r="Q19" s="90"/>
      <c r="R19" s="109"/>
    </row>
    <row r="20" spans="1:18" s="3" customFormat="1" ht="31.5" x14ac:dyDescent="0.25">
      <c r="A20" s="10"/>
      <c r="B20" s="91" t="s">
        <v>16</v>
      </c>
      <c r="C20" s="91" t="s">
        <v>18</v>
      </c>
      <c r="D20" s="91" t="s">
        <v>20</v>
      </c>
      <c r="E20" s="91" t="s">
        <v>18</v>
      </c>
      <c r="F20" s="91" t="s">
        <v>20</v>
      </c>
      <c r="G20" s="91" t="s">
        <v>18</v>
      </c>
      <c r="H20" s="91" t="s">
        <v>20</v>
      </c>
      <c r="I20" s="92" t="s">
        <v>1</v>
      </c>
      <c r="J20" s="89"/>
      <c r="K20" s="86" t="str">
        <f>+'2016'!Z24</f>
        <v>21.471.008.818,86</v>
      </c>
      <c r="L20" s="111"/>
      <c r="M20" s="86"/>
      <c r="N20" s="86" t="str">
        <f>+'2017'!Z24</f>
        <v>19.950.579.376,00</v>
      </c>
      <c r="O20" s="109"/>
      <c r="P20" s="86"/>
      <c r="Q20" s="86" t="str">
        <f>+'MAYO 2018'!Z24</f>
        <v>11.194.588.242,00</v>
      </c>
      <c r="R20" s="109"/>
    </row>
    <row r="21" spans="1:18" s="3" customFormat="1" ht="15.75" hidden="1" x14ac:dyDescent="0.25">
      <c r="A21" s="10"/>
      <c r="B21" s="87" t="s">
        <v>16</v>
      </c>
      <c r="C21" s="87" t="s">
        <v>18</v>
      </c>
      <c r="D21" s="87" t="s">
        <v>20</v>
      </c>
      <c r="E21" s="87" t="s">
        <v>18</v>
      </c>
      <c r="F21" s="87" t="s">
        <v>20</v>
      </c>
      <c r="G21" s="87" t="s">
        <v>18</v>
      </c>
      <c r="H21" s="87" t="s">
        <v>16</v>
      </c>
      <c r="I21" s="88" t="s">
        <v>48</v>
      </c>
      <c r="J21" s="89"/>
      <c r="K21" s="86"/>
      <c r="L21" s="111"/>
      <c r="M21" s="86"/>
      <c r="N21" s="86"/>
      <c r="O21" s="109"/>
      <c r="P21" s="86"/>
      <c r="Q21" s="86"/>
      <c r="R21" s="109"/>
    </row>
    <row r="22" spans="1:18" s="3" customFormat="1" ht="15.75" x14ac:dyDescent="0.25">
      <c r="A22" s="10"/>
      <c r="B22" s="87" t="s">
        <v>16</v>
      </c>
      <c r="C22" s="87" t="s">
        <v>18</v>
      </c>
      <c r="D22" s="87" t="s">
        <v>20</v>
      </c>
      <c r="E22" s="87" t="s">
        <v>18</v>
      </c>
      <c r="F22" s="87" t="s">
        <v>20</v>
      </c>
      <c r="G22" s="87" t="s">
        <v>18</v>
      </c>
      <c r="H22" s="87">
        <v>6</v>
      </c>
      <c r="I22" s="88" t="s">
        <v>2</v>
      </c>
      <c r="J22" s="89"/>
      <c r="K22" s="86" t="str">
        <f>+'2016'!Z25</f>
        <v>770.026.489,77</v>
      </c>
      <c r="L22" s="111"/>
      <c r="M22" s="86"/>
      <c r="N22" s="86"/>
      <c r="O22" s="109"/>
      <c r="P22" s="86"/>
      <c r="Q22" s="86"/>
      <c r="R22" s="109"/>
    </row>
    <row r="23" spans="1:18" s="3" customFormat="1" ht="15.75" hidden="1" x14ac:dyDescent="0.25">
      <c r="A23" s="10"/>
      <c r="B23" s="87" t="s">
        <v>16</v>
      </c>
      <c r="C23" s="87" t="s">
        <v>18</v>
      </c>
      <c r="D23" s="87" t="s">
        <v>20</v>
      </c>
      <c r="E23" s="87" t="s">
        <v>18</v>
      </c>
      <c r="F23" s="87" t="s">
        <v>20</v>
      </c>
      <c r="G23" s="87" t="s">
        <v>18</v>
      </c>
      <c r="H23" s="87" t="s">
        <v>44</v>
      </c>
      <c r="I23" s="88" t="s">
        <v>3</v>
      </c>
      <c r="J23" s="89"/>
      <c r="K23" s="86"/>
      <c r="L23" s="111"/>
      <c r="M23" s="86"/>
      <c r="N23" s="86"/>
      <c r="O23" s="109"/>
      <c r="P23" s="86"/>
      <c r="Q23" s="86"/>
      <c r="R23" s="109"/>
    </row>
    <row r="24" spans="1:18" s="1" customFormat="1" ht="15.75" x14ac:dyDescent="0.25">
      <c r="A24" s="4"/>
      <c r="B24" s="83" t="s">
        <v>16</v>
      </c>
      <c r="C24" s="83" t="s">
        <v>18</v>
      </c>
      <c r="D24" s="83" t="s">
        <v>20</v>
      </c>
      <c r="E24" s="83" t="s">
        <v>18</v>
      </c>
      <c r="F24" s="83" t="s">
        <v>20</v>
      </c>
      <c r="G24" s="83" t="s">
        <v>28</v>
      </c>
      <c r="H24" s="83"/>
      <c r="I24" s="83" t="s">
        <v>45</v>
      </c>
      <c r="J24" s="82">
        <f t="shared" ref="J24:Q24" si="18">+J25</f>
        <v>0</v>
      </c>
      <c r="K24" s="82" t="str">
        <f t="shared" si="18"/>
        <v>870.342.410,00</v>
      </c>
      <c r="L24" s="110"/>
      <c r="M24" s="82">
        <f t="shared" si="18"/>
        <v>0</v>
      </c>
      <c r="N24" s="82" t="str">
        <f t="shared" si="18"/>
        <v>407.541.870,00</v>
      </c>
      <c r="O24" s="109"/>
      <c r="P24" s="82">
        <f t="shared" si="18"/>
        <v>0</v>
      </c>
      <c r="Q24" s="82" t="str">
        <f t="shared" si="18"/>
        <v>30.954.415,00</v>
      </c>
      <c r="R24" s="109"/>
    </row>
    <row r="25" spans="1:18" s="2" customFormat="1" ht="15.75" x14ac:dyDescent="0.25">
      <c r="A25" s="9"/>
      <c r="B25" s="85" t="s">
        <v>16</v>
      </c>
      <c r="C25" s="85" t="s">
        <v>18</v>
      </c>
      <c r="D25" s="85" t="s">
        <v>20</v>
      </c>
      <c r="E25" s="85" t="s">
        <v>18</v>
      </c>
      <c r="F25" s="85" t="s">
        <v>20</v>
      </c>
      <c r="G25" s="85" t="s">
        <v>28</v>
      </c>
      <c r="H25" s="85">
        <v>3</v>
      </c>
      <c r="I25" s="85" t="s">
        <v>4</v>
      </c>
      <c r="J25" s="86"/>
      <c r="K25" s="86" t="str">
        <f>+'2016'!Z27</f>
        <v>870.342.410,00</v>
      </c>
      <c r="L25" s="111"/>
      <c r="M25" s="86"/>
      <c r="N25" s="86" t="str">
        <f>+'2017'!Z26</f>
        <v>407.541.870,00</v>
      </c>
      <c r="O25" s="109"/>
      <c r="P25" s="86"/>
      <c r="Q25" s="86" t="str">
        <f>+'MAYO 2018'!Z27</f>
        <v>30.954.415,00</v>
      </c>
      <c r="R25" s="109"/>
    </row>
    <row r="26" spans="1:18" s="1" customFormat="1" ht="15.75" hidden="1" x14ac:dyDescent="0.25">
      <c r="A26" s="4"/>
      <c r="B26" s="83" t="s">
        <v>16</v>
      </c>
      <c r="C26" s="83" t="s">
        <v>18</v>
      </c>
      <c r="D26" s="83" t="s">
        <v>20</v>
      </c>
      <c r="E26" s="83" t="s">
        <v>16</v>
      </c>
      <c r="F26" s="83"/>
      <c r="G26" s="83"/>
      <c r="H26" s="83"/>
      <c r="I26" s="83" t="s">
        <v>46</v>
      </c>
      <c r="J26" s="82"/>
      <c r="K26" s="82">
        <f>+K27</f>
        <v>0</v>
      </c>
      <c r="L26" s="110" t="e">
        <f t="shared" si="4"/>
        <v>#DIV/0!</v>
      </c>
      <c r="M26" s="82"/>
      <c r="N26" s="82"/>
      <c r="O26" s="109" t="e">
        <f t="shared" si="1"/>
        <v>#DIV/0!</v>
      </c>
      <c r="P26" s="82"/>
      <c r="Q26" s="82"/>
      <c r="R26" s="109" t="e">
        <f t="shared" si="2"/>
        <v>#DIV/0!</v>
      </c>
    </row>
    <row r="27" spans="1:18" s="1" customFormat="1" ht="15.75" hidden="1" x14ac:dyDescent="0.25">
      <c r="A27" s="4"/>
      <c r="B27" s="83" t="s">
        <v>16</v>
      </c>
      <c r="C27" s="83" t="s">
        <v>18</v>
      </c>
      <c r="D27" s="83" t="s">
        <v>20</v>
      </c>
      <c r="E27" s="83" t="s">
        <v>16</v>
      </c>
      <c r="F27" s="83" t="s">
        <v>18</v>
      </c>
      <c r="G27" s="83"/>
      <c r="H27" s="83"/>
      <c r="I27" s="83" t="s">
        <v>47</v>
      </c>
      <c r="J27" s="82"/>
      <c r="K27" s="82">
        <f>+K28</f>
        <v>0</v>
      </c>
      <c r="L27" s="110" t="e">
        <f t="shared" si="4"/>
        <v>#DIV/0!</v>
      </c>
      <c r="M27" s="82"/>
      <c r="N27" s="82"/>
      <c r="O27" s="109" t="e">
        <f t="shared" si="1"/>
        <v>#DIV/0!</v>
      </c>
      <c r="P27" s="82"/>
      <c r="Q27" s="82"/>
      <c r="R27" s="109" t="e">
        <f t="shared" si="2"/>
        <v>#DIV/0!</v>
      </c>
    </row>
    <row r="28" spans="1:18" s="2" customFormat="1" ht="15.75" hidden="1" x14ac:dyDescent="0.25">
      <c r="A28" s="9"/>
      <c r="B28" s="85" t="s">
        <v>16</v>
      </c>
      <c r="C28" s="85" t="s">
        <v>18</v>
      </c>
      <c r="D28" s="85" t="s">
        <v>20</v>
      </c>
      <c r="E28" s="85" t="s">
        <v>16</v>
      </c>
      <c r="F28" s="85" t="s">
        <v>18</v>
      </c>
      <c r="G28" s="85" t="s">
        <v>18</v>
      </c>
      <c r="H28" s="85"/>
      <c r="I28" s="85" t="s">
        <v>0</v>
      </c>
      <c r="J28" s="86"/>
      <c r="K28" s="86"/>
      <c r="L28" s="111" t="e">
        <f t="shared" si="4"/>
        <v>#DIV/0!</v>
      </c>
      <c r="M28" s="86"/>
      <c r="N28" s="86"/>
      <c r="O28" s="109" t="e">
        <f t="shared" si="1"/>
        <v>#DIV/0!</v>
      </c>
      <c r="P28" s="86"/>
      <c r="Q28" s="86"/>
      <c r="R28" s="109" t="e">
        <f t="shared" si="2"/>
        <v>#DIV/0!</v>
      </c>
    </row>
    <row r="29" spans="1:18" s="1" customFormat="1" ht="15.75" x14ac:dyDescent="0.25">
      <c r="A29" s="4"/>
      <c r="B29" s="81" t="s">
        <v>16</v>
      </c>
      <c r="C29" s="81" t="s">
        <v>18</v>
      </c>
      <c r="D29" s="81" t="s">
        <v>20</v>
      </c>
      <c r="E29" s="81" t="s">
        <v>25</v>
      </c>
      <c r="F29" s="81"/>
      <c r="G29" s="81"/>
      <c r="H29" s="81"/>
      <c r="I29" s="81" t="s">
        <v>26</v>
      </c>
      <c r="J29" s="82" t="str">
        <f>+'2016'!V28</f>
        <v>9.251.000,00</v>
      </c>
      <c r="K29" s="82">
        <f>+K30+K32</f>
        <v>56596160.880000003</v>
      </c>
      <c r="L29" s="110">
        <f t="shared" si="4"/>
        <v>6.1178424905415634</v>
      </c>
      <c r="M29" s="82" t="str">
        <f>+'2017'!V27</f>
        <v>27.610.198,00</v>
      </c>
      <c r="N29" s="82">
        <f>+N30+N32</f>
        <v>23078410.719999999</v>
      </c>
      <c r="O29" s="109">
        <f t="shared" si="1"/>
        <v>0.83586545522056732</v>
      </c>
      <c r="P29" s="82" t="str">
        <f>+'MAYO 2018'!V28</f>
        <v>279.777.623,00</v>
      </c>
      <c r="Q29" s="82">
        <f>+Q30+Q32</f>
        <v>16697402.4</v>
      </c>
      <c r="R29" s="109">
        <f t="shared" si="2"/>
        <v>5.968097884654628E-2</v>
      </c>
    </row>
    <row r="30" spans="1:18" s="1" customFormat="1" ht="15.75" x14ac:dyDescent="0.25">
      <c r="A30" s="4"/>
      <c r="B30" s="81" t="s">
        <v>16</v>
      </c>
      <c r="C30" s="81" t="s">
        <v>18</v>
      </c>
      <c r="D30" s="81" t="s">
        <v>20</v>
      </c>
      <c r="E30" s="81" t="s">
        <v>25</v>
      </c>
      <c r="F30" s="81" t="s">
        <v>18</v>
      </c>
      <c r="G30" s="81"/>
      <c r="H30" s="81"/>
      <c r="I30" s="81" t="s">
        <v>27</v>
      </c>
      <c r="J30" s="82">
        <f t="shared" ref="J30:Q30" si="19">+J31</f>
        <v>0</v>
      </c>
      <c r="K30" s="82" t="str">
        <f t="shared" si="19"/>
        <v>49.052.974,88</v>
      </c>
      <c r="L30" s="110"/>
      <c r="M30" s="82">
        <f t="shared" si="19"/>
        <v>0</v>
      </c>
      <c r="N30" s="82" t="str">
        <f t="shared" si="19"/>
        <v>9.814.142,72</v>
      </c>
      <c r="O30" s="109"/>
      <c r="P30" s="82">
        <f t="shared" si="19"/>
        <v>0</v>
      </c>
      <c r="Q30" s="82" t="str">
        <f t="shared" si="19"/>
        <v>14.970.880,40</v>
      </c>
      <c r="R30" s="109"/>
    </row>
    <row r="31" spans="1:18" s="2" customFormat="1" ht="15.75" x14ac:dyDescent="0.25">
      <c r="A31" s="9"/>
      <c r="B31" s="92" t="s">
        <v>16</v>
      </c>
      <c r="C31" s="92" t="s">
        <v>18</v>
      </c>
      <c r="D31" s="92" t="s">
        <v>20</v>
      </c>
      <c r="E31" s="92" t="s">
        <v>25</v>
      </c>
      <c r="F31" s="92" t="s">
        <v>18</v>
      </c>
      <c r="G31" s="92" t="s">
        <v>25</v>
      </c>
      <c r="H31" s="92"/>
      <c r="I31" s="92" t="s">
        <v>5</v>
      </c>
      <c r="J31" s="86"/>
      <c r="K31" s="86" t="str">
        <f>+'2016'!Z30</f>
        <v>49.052.974,88</v>
      </c>
      <c r="L31" s="111"/>
      <c r="M31" s="86"/>
      <c r="N31" s="86" t="str">
        <f>+'2017'!Z29</f>
        <v>9.814.142,72</v>
      </c>
      <c r="O31" s="109"/>
      <c r="P31" s="86"/>
      <c r="Q31" s="86" t="str">
        <f>+'MAYO 2018'!Z30</f>
        <v>14.970.880,40</v>
      </c>
      <c r="R31" s="109"/>
    </row>
    <row r="32" spans="1:18" s="1" customFormat="1" ht="15.75" x14ac:dyDescent="0.25">
      <c r="A32" s="4"/>
      <c r="B32" s="81">
        <v>3</v>
      </c>
      <c r="C32" s="81">
        <v>1</v>
      </c>
      <c r="D32" s="81">
        <v>2</v>
      </c>
      <c r="E32" s="81">
        <v>7</v>
      </c>
      <c r="F32" s="81">
        <v>3</v>
      </c>
      <c r="G32" s="81">
        <v>1</v>
      </c>
      <c r="H32" s="81"/>
      <c r="I32" s="81" t="s">
        <v>57</v>
      </c>
      <c r="J32" s="82"/>
      <c r="K32" s="82" t="str">
        <f>+'2016'!Z32</f>
        <v>7.543.186,00</v>
      </c>
      <c r="L32" s="110"/>
      <c r="M32" s="82"/>
      <c r="N32" s="82" t="str">
        <f>+'2017'!Z31</f>
        <v>13.264.268,00</v>
      </c>
      <c r="O32" s="109"/>
      <c r="P32" s="82"/>
      <c r="Q32" s="82" t="str">
        <f>+'MAYO 2018'!Z32</f>
        <v>1.726.522,00</v>
      </c>
      <c r="R32" s="109"/>
    </row>
    <row r="33" spans="1:18" s="1" customFormat="1" ht="15.75" x14ac:dyDescent="0.25">
      <c r="A33" s="4"/>
      <c r="B33" s="81" t="s">
        <v>16</v>
      </c>
      <c r="C33" s="81" t="s">
        <v>18</v>
      </c>
      <c r="D33" s="81" t="s">
        <v>20</v>
      </c>
      <c r="E33" s="81" t="s">
        <v>28</v>
      </c>
      <c r="F33" s="81"/>
      <c r="G33" s="81"/>
      <c r="H33" s="81"/>
      <c r="I33" s="81" t="s">
        <v>29</v>
      </c>
      <c r="J33" s="82" t="str">
        <f>+'2016'!V33</f>
        <v>2.946.958.000,00</v>
      </c>
      <c r="K33" s="82">
        <f>+K34+K36</f>
        <v>4371254109.3599997</v>
      </c>
      <c r="L33" s="110">
        <f t="shared" si="4"/>
        <v>1.4833106238229385</v>
      </c>
      <c r="M33" s="82" t="str">
        <f>+'2017'!V32</f>
        <v>2.538.304.567,00</v>
      </c>
      <c r="N33" s="82">
        <f>+N34+N36</f>
        <v>6201703125.4899998</v>
      </c>
      <c r="O33" s="109">
        <f t="shared" si="1"/>
        <v>2.4432462542585025</v>
      </c>
      <c r="P33" s="82" t="str">
        <f>+'MAYO 2018'!V33</f>
        <v>2.657.605.000,00</v>
      </c>
      <c r="Q33" s="82">
        <f>+Q34+Q36</f>
        <v>4900260114</v>
      </c>
      <c r="R33" s="109">
        <f t="shared" si="2"/>
        <v>1.8438632204560121</v>
      </c>
    </row>
    <row r="34" spans="1:18" s="1" customFormat="1" ht="15.75" hidden="1" x14ac:dyDescent="0.25">
      <c r="A34" s="4"/>
      <c r="B34" s="83" t="s">
        <v>16</v>
      </c>
      <c r="C34" s="83" t="s">
        <v>18</v>
      </c>
      <c r="D34" s="83" t="s">
        <v>20</v>
      </c>
      <c r="E34" s="83" t="s">
        <v>28</v>
      </c>
      <c r="F34" s="83" t="s">
        <v>18</v>
      </c>
      <c r="G34" s="83"/>
      <c r="H34" s="81"/>
      <c r="I34" s="83" t="s">
        <v>37</v>
      </c>
      <c r="J34" s="82"/>
      <c r="K34" s="82">
        <f>+K35</f>
        <v>0</v>
      </c>
      <c r="L34" s="110" t="e">
        <f t="shared" si="4"/>
        <v>#DIV/0!</v>
      </c>
      <c r="M34" s="82"/>
      <c r="N34" s="82"/>
      <c r="O34" s="109" t="e">
        <f t="shared" si="1"/>
        <v>#DIV/0!</v>
      </c>
      <c r="P34" s="82">
        <f>+P35</f>
        <v>0</v>
      </c>
      <c r="Q34" s="82"/>
      <c r="R34" s="109" t="e">
        <f t="shared" si="2"/>
        <v>#DIV/0!</v>
      </c>
    </row>
    <row r="35" spans="1:18" s="2" customFormat="1" ht="15.75" hidden="1" x14ac:dyDescent="0.25">
      <c r="A35" s="9"/>
      <c r="B35" s="85" t="s">
        <v>16</v>
      </c>
      <c r="C35" s="85" t="s">
        <v>18</v>
      </c>
      <c r="D35" s="85" t="s">
        <v>20</v>
      </c>
      <c r="E35" s="85" t="s">
        <v>28</v>
      </c>
      <c r="F35" s="85" t="s">
        <v>18</v>
      </c>
      <c r="G35" s="85" t="s">
        <v>33</v>
      </c>
      <c r="H35" s="92"/>
      <c r="I35" s="85" t="s">
        <v>38</v>
      </c>
      <c r="J35" s="86"/>
      <c r="K35" s="86"/>
      <c r="L35" s="111" t="e">
        <f t="shared" si="4"/>
        <v>#DIV/0!</v>
      </c>
      <c r="M35" s="86"/>
      <c r="N35" s="86"/>
      <c r="O35" s="109" t="e">
        <f t="shared" si="1"/>
        <v>#DIV/0!</v>
      </c>
      <c r="P35" s="86"/>
      <c r="Q35" s="86"/>
      <c r="R35" s="109" t="e">
        <f t="shared" si="2"/>
        <v>#DIV/0!</v>
      </c>
    </row>
    <row r="36" spans="1:18" s="1" customFormat="1" ht="15.75" x14ac:dyDescent="0.25">
      <c r="A36" s="4"/>
      <c r="B36" s="83" t="s">
        <v>16</v>
      </c>
      <c r="C36" s="83" t="s">
        <v>18</v>
      </c>
      <c r="D36" s="83" t="s">
        <v>20</v>
      </c>
      <c r="E36" s="83" t="s">
        <v>28</v>
      </c>
      <c r="F36" s="83" t="s">
        <v>20</v>
      </c>
      <c r="G36" s="83"/>
      <c r="H36" s="81"/>
      <c r="I36" s="83" t="s">
        <v>14</v>
      </c>
      <c r="J36" s="82">
        <f>+J37+J38+J39+J40</f>
        <v>0</v>
      </c>
      <c r="K36" s="82">
        <f>+K37+K38+K39+K40</f>
        <v>4371254109.3599997</v>
      </c>
      <c r="L36" s="110"/>
      <c r="M36" s="82">
        <f>+M37+M38+M39+M40</f>
        <v>0</v>
      </c>
      <c r="N36" s="82">
        <f>+N37+N38+N39+N40+N41</f>
        <v>6201703125.4899998</v>
      </c>
      <c r="O36" s="109"/>
      <c r="P36" s="82">
        <f>+P37+P38+P39+P40</f>
        <v>0</v>
      </c>
      <c r="Q36" s="82">
        <f>+Q37+Q38+Q39+Q40+Q41</f>
        <v>4900260114</v>
      </c>
      <c r="R36" s="109"/>
    </row>
    <row r="37" spans="1:18" s="2" customFormat="1" ht="15.75" x14ac:dyDescent="0.25">
      <c r="A37" s="9"/>
      <c r="B37" s="85" t="s">
        <v>16</v>
      </c>
      <c r="C37" s="85" t="s">
        <v>18</v>
      </c>
      <c r="D37" s="85" t="s">
        <v>20</v>
      </c>
      <c r="E37" s="85" t="s">
        <v>28</v>
      </c>
      <c r="F37" s="85" t="s">
        <v>20</v>
      </c>
      <c r="G37" s="85" t="s">
        <v>18</v>
      </c>
      <c r="H37" s="92"/>
      <c r="I37" s="88" t="s">
        <v>6</v>
      </c>
      <c r="J37" s="86"/>
      <c r="K37" s="86" t="str">
        <f>+'[1]EJECUCIÓN SIIF DIC'!$AC$35</f>
        <v>4.951.337,00</v>
      </c>
      <c r="L37" s="111"/>
      <c r="M37" s="86"/>
      <c r="N37" s="86" t="str">
        <f>+'2017'!Z34</f>
        <v>1.433.650,00</v>
      </c>
      <c r="O37" s="109"/>
      <c r="P37" s="86"/>
      <c r="Q37" s="86">
        <f>+'[2]2017'!AE34</f>
        <v>0</v>
      </c>
      <c r="R37" s="109"/>
    </row>
    <row r="38" spans="1:18" s="2" customFormat="1" ht="15.75" x14ac:dyDescent="0.25">
      <c r="A38" s="9"/>
      <c r="B38" s="85">
        <v>3</v>
      </c>
      <c r="C38" s="85">
        <v>1</v>
      </c>
      <c r="D38" s="85">
        <v>2</v>
      </c>
      <c r="E38" s="85">
        <v>8</v>
      </c>
      <c r="F38" s="85">
        <v>2</v>
      </c>
      <c r="G38" s="85">
        <v>2</v>
      </c>
      <c r="H38" s="92"/>
      <c r="I38" s="88" t="s">
        <v>56</v>
      </c>
      <c r="J38" s="86"/>
      <c r="K38" s="86" t="str">
        <f>+'[1]EJECUCIÓN SIIF DIC'!$AC$36</f>
        <v>300.002,36</v>
      </c>
      <c r="L38" s="111"/>
      <c r="M38" s="86"/>
      <c r="N38" s="86" t="str">
        <f>+'2017'!Z35</f>
        <v>1.521.916.075,49</v>
      </c>
      <c r="O38" s="109"/>
      <c r="P38" s="86"/>
      <c r="Q38" s="86" t="str">
        <f>+'MAYO 2018'!Z35</f>
        <v>33.210.097,00</v>
      </c>
      <c r="R38" s="109"/>
    </row>
    <row r="39" spans="1:18" s="2" customFormat="1" ht="15.75" x14ac:dyDescent="0.25">
      <c r="A39" s="9"/>
      <c r="B39" s="85" t="s">
        <v>16</v>
      </c>
      <c r="C39" s="85" t="s">
        <v>18</v>
      </c>
      <c r="D39" s="85" t="s">
        <v>20</v>
      </c>
      <c r="E39" s="85" t="s">
        <v>28</v>
      </c>
      <c r="F39" s="85" t="s">
        <v>20</v>
      </c>
      <c r="G39" s="85" t="s">
        <v>16</v>
      </c>
      <c r="H39" s="92"/>
      <c r="I39" s="93" t="s">
        <v>53</v>
      </c>
      <c r="J39" s="86"/>
      <c r="K39" s="86" t="str">
        <f>+'[1]EJECUCIÓN SIIF DIC'!$AC$37</f>
        <v>68.151.858,00</v>
      </c>
      <c r="L39" s="111"/>
      <c r="M39" s="86"/>
      <c r="N39" s="86"/>
      <c r="O39" s="109"/>
      <c r="P39" s="86"/>
      <c r="Q39" s="86"/>
      <c r="R39" s="109"/>
    </row>
    <row r="40" spans="1:18" s="2" customFormat="1" ht="15.75" x14ac:dyDescent="0.25">
      <c r="A40" s="9"/>
      <c r="B40" s="85" t="s">
        <v>16</v>
      </c>
      <c r="C40" s="85" t="s">
        <v>18</v>
      </c>
      <c r="D40" s="85" t="s">
        <v>20</v>
      </c>
      <c r="E40" s="85" t="s">
        <v>28</v>
      </c>
      <c r="F40" s="85" t="s">
        <v>20</v>
      </c>
      <c r="G40" s="85">
        <v>5</v>
      </c>
      <c r="H40" s="92"/>
      <c r="I40" s="88" t="s">
        <v>49</v>
      </c>
      <c r="J40" s="86"/>
      <c r="K40" s="86" t="str">
        <f>+'[1]EJECUCIÓN SIIF DIC'!$AC$38</f>
        <v>4.297.850.912,00</v>
      </c>
      <c r="L40" s="111"/>
      <c r="M40" s="86"/>
      <c r="N40" s="86" t="str">
        <f>+'2017'!Z36</f>
        <v>4.677.911.900,00</v>
      </c>
      <c r="O40" s="109"/>
      <c r="P40" s="86"/>
      <c r="Q40" s="86" t="str">
        <f>+'MAYO 2018'!Z36</f>
        <v>4.867.050.017,00</v>
      </c>
      <c r="R40" s="109"/>
    </row>
    <row r="41" spans="1:18" s="2" customFormat="1" ht="15.75" x14ac:dyDescent="0.25">
      <c r="A41" s="9"/>
      <c r="B41" s="85" t="s">
        <v>16</v>
      </c>
      <c r="C41" s="85" t="s">
        <v>18</v>
      </c>
      <c r="D41" s="85" t="s">
        <v>20</v>
      </c>
      <c r="E41" s="85" t="s">
        <v>28</v>
      </c>
      <c r="F41" s="85" t="s">
        <v>20</v>
      </c>
      <c r="G41" s="85">
        <v>7</v>
      </c>
      <c r="H41" s="92"/>
      <c r="I41" s="88" t="s">
        <v>176</v>
      </c>
      <c r="J41" s="86"/>
      <c r="K41" s="86"/>
      <c r="L41" s="111"/>
      <c r="M41" s="86"/>
      <c r="N41" s="86" t="str">
        <f>+'2017'!Z37</f>
        <v>441.500,00</v>
      </c>
      <c r="O41" s="109"/>
      <c r="P41" s="86"/>
      <c r="Q41" s="86">
        <f>+'[2]2017'!AE37</f>
        <v>0</v>
      </c>
      <c r="R41" s="109"/>
    </row>
    <row r="42" spans="1:18" s="1" customFormat="1" ht="15.75" x14ac:dyDescent="0.25">
      <c r="A42" s="4"/>
      <c r="B42" s="81" t="s">
        <v>16</v>
      </c>
      <c r="C42" s="81" t="s">
        <v>20</v>
      </c>
      <c r="D42" s="81"/>
      <c r="E42" s="81"/>
      <c r="F42" s="81"/>
      <c r="G42" s="81"/>
      <c r="H42" s="81"/>
      <c r="I42" s="81" t="s">
        <v>30</v>
      </c>
      <c r="J42" s="82">
        <f t="shared" ref="J42:Q42" si="20">+J43+J48+J50+J55</f>
        <v>94539858594</v>
      </c>
      <c r="K42" s="82">
        <f t="shared" si="20"/>
        <v>138684291467.45999</v>
      </c>
      <c r="L42" s="110">
        <f t="shared" si="4"/>
        <v>1.46693990799201</v>
      </c>
      <c r="M42" s="82">
        <f t="shared" si="20"/>
        <v>112500633287</v>
      </c>
      <c r="N42" s="82">
        <f t="shared" si="20"/>
        <v>213819340632.98001</v>
      </c>
      <c r="O42" s="109">
        <f t="shared" si="1"/>
        <v>1.9006056622588621</v>
      </c>
      <c r="P42" s="82">
        <f t="shared" si="20"/>
        <v>265741611185</v>
      </c>
      <c r="Q42" s="82">
        <f t="shared" si="20"/>
        <v>7997890458.0999994</v>
      </c>
      <c r="R42" s="109">
        <f t="shared" si="2"/>
        <v>3.0096492688652166E-2</v>
      </c>
    </row>
    <row r="43" spans="1:18" s="1" customFormat="1" ht="15.75" x14ac:dyDescent="0.25">
      <c r="A43" s="4"/>
      <c r="B43" s="81" t="s">
        <v>16</v>
      </c>
      <c r="C43" s="81" t="s">
        <v>20</v>
      </c>
      <c r="D43" s="81" t="s">
        <v>16</v>
      </c>
      <c r="E43" s="81" t="s">
        <v>31</v>
      </c>
      <c r="F43" s="81"/>
      <c r="G43" s="81"/>
      <c r="H43" s="81"/>
      <c r="I43" s="81" t="s">
        <v>32</v>
      </c>
      <c r="J43" s="82" t="str">
        <f>+'2016'!V40</f>
        <v>14.539.858.594,00</v>
      </c>
      <c r="K43" s="82">
        <f t="shared" ref="K43" si="21">+K44+K45+K46+K47</f>
        <v>58359683266.459999</v>
      </c>
      <c r="L43" s="110">
        <f t="shared" si="4"/>
        <v>4.0137724097635061</v>
      </c>
      <c r="M43" s="82" t="str">
        <f>+'2017'!V39</f>
        <v>32.983.300.000,00</v>
      </c>
      <c r="N43" s="82">
        <f t="shared" ref="N43:Q43" si="22">+N44+N45+N46+N47</f>
        <v>41897839478.720001</v>
      </c>
      <c r="O43" s="109">
        <f t="shared" si="1"/>
        <v>1.2702743351550634</v>
      </c>
      <c r="P43" s="82" t="str">
        <f>+'MAYO 2018'!V39</f>
        <v>21.369.314.185,00</v>
      </c>
      <c r="Q43" s="82">
        <f t="shared" si="22"/>
        <v>7888948040.8599997</v>
      </c>
      <c r="R43" s="109">
        <f t="shared" si="2"/>
        <v>0.36917179337451911</v>
      </c>
    </row>
    <row r="44" spans="1:18" s="2" customFormat="1" ht="15.75" x14ac:dyDescent="0.25">
      <c r="A44" s="9"/>
      <c r="B44" s="92" t="s">
        <v>16</v>
      </c>
      <c r="C44" s="92" t="s">
        <v>20</v>
      </c>
      <c r="D44" s="92" t="s">
        <v>16</v>
      </c>
      <c r="E44" s="92" t="s">
        <v>31</v>
      </c>
      <c r="F44" s="92" t="s">
        <v>16</v>
      </c>
      <c r="G44" s="92"/>
      <c r="H44" s="92"/>
      <c r="I44" s="92" t="s">
        <v>7</v>
      </c>
      <c r="J44" s="86"/>
      <c r="K44" s="86" t="str">
        <f>+'2016'!Z41</f>
        <v>339.493.497,46</v>
      </c>
      <c r="L44" s="111"/>
      <c r="M44" s="86"/>
      <c r="N44" s="86" t="str">
        <f>+'2017'!AC40</f>
        <v>301.710.195,72</v>
      </c>
      <c r="O44" s="109"/>
      <c r="P44" s="86"/>
      <c r="Q44" s="86">
        <v>136410458.86000001</v>
      </c>
      <c r="R44" s="109"/>
    </row>
    <row r="45" spans="1:18" s="2" customFormat="1" ht="31.5" x14ac:dyDescent="0.25">
      <c r="A45" s="9"/>
      <c r="B45" s="93" t="s">
        <v>16</v>
      </c>
      <c r="C45" s="93" t="s">
        <v>20</v>
      </c>
      <c r="D45" s="93" t="s">
        <v>16</v>
      </c>
      <c r="E45" s="93" t="s">
        <v>31</v>
      </c>
      <c r="F45" s="93" t="s">
        <v>40</v>
      </c>
      <c r="G45" s="92"/>
      <c r="H45" s="92"/>
      <c r="I45" s="93" t="s">
        <v>54</v>
      </c>
      <c r="J45" s="86"/>
      <c r="K45" s="86" t="str">
        <f>+'2016'!Z42</f>
        <v>67.015.320,00</v>
      </c>
      <c r="L45" s="111"/>
      <c r="M45" s="86"/>
      <c r="N45" s="86" t="str">
        <f>+'2017'!AC41</f>
        <v>140.865.984,00</v>
      </c>
      <c r="O45" s="109"/>
      <c r="P45" s="86"/>
      <c r="Q45" s="86">
        <v>331210084</v>
      </c>
      <c r="R45" s="109"/>
    </row>
    <row r="46" spans="1:18" s="2" customFormat="1" ht="15.75" hidden="1" x14ac:dyDescent="0.25">
      <c r="A46" s="9"/>
      <c r="B46" s="92">
        <v>3</v>
      </c>
      <c r="C46" s="92">
        <v>2</v>
      </c>
      <c r="D46" s="92">
        <v>3</v>
      </c>
      <c r="E46" s="92">
        <v>0</v>
      </c>
      <c r="F46" s="92">
        <v>7</v>
      </c>
      <c r="G46" s="92"/>
      <c r="H46" s="92"/>
      <c r="I46" s="93" t="s">
        <v>8</v>
      </c>
      <c r="J46" s="86"/>
      <c r="K46" s="86"/>
      <c r="L46" s="111"/>
      <c r="M46" s="86"/>
      <c r="N46" s="86"/>
      <c r="O46" s="109"/>
      <c r="P46" s="86"/>
      <c r="Q46" s="86"/>
      <c r="R46" s="109" t="e">
        <f t="shared" si="2"/>
        <v>#DIV/0!</v>
      </c>
    </row>
    <row r="47" spans="1:18" s="2" customFormat="1" ht="15.75" x14ac:dyDescent="0.25">
      <c r="A47" s="9"/>
      <c r="B47" s="93" t="s">
        <v>16</v>
      </c>
      <c r="C47" s="93" t="s">
        <v>20</v>
      </c>
      <c r="D47" s="93" t="s">
        <v>16</v>
      </c>
      <c r="E47" s="93" t="s">
        <v>31</v>
      </c>
      <c r="F47" s="93" t="s">
        <v>28</v>
      </c>
      <c r="G47" s="92"/>
      <c r="H47" s="92"/>
      <c r="I47" s="93" t="s">
        <v>15</v>
      </c>
      <c r="J47" s="86"/>
      <c r="K47" s="86" t="str">
        <f>+'2016'!Z43</f>
        <v>57.953.174.449,00</v>
      </c>
      <c r="L47" s="111"/>
      <c r="M47" s="86"/>
      <c r="N47" s="86" t="str">
        <f>+'2017'!AC42</f>
        <v>41.455.263.299,00</v>
      </c>
      <c r="O47" s="109"/>
      <c r="P47" s="86" t="str">
        <f>+'MAYO 2018'!V33</f>
        <v>2.657.605.000,00</v>
      </c>
      <c r="Q47" s="86" t="str">
        <f>+'MAYO 2018'!Z42</f>
        <v>7.421.327.498,00</v>
      </c>
      <c r="R47" s="109">
        <f t="shared" si="2"/>
        <v>2.7924870317447477</v>
      </c>
    </row>
    <row r="48" spans="1:18" s="1" customFormat="1" ht="15.75" hidden="1" x14ac:dyDescent="0.25">
      <c r="A48" s="4"/>
      <c r="B48" s="84" t="s">
        <v>16</v>
      </c>
      <c r="C48" s="84" t="s">
        <v>20</v>
      </c>
      <c r="D48" s="84" t="s">
        <v>33</v>
      </c>
      <c r="E48" s="84" t="s">
        <v>18</v>
      </c>
      <c r="F48" s="84"/>
      <c r="G48" s="84"/>
      <c r="H48" s="81"/>
      <c r="I48" s="84" t="s">
        <v>50</v>
      </c>
      <c r="J48" s="82">
        <f t="shared" ref="J48:N48" si="23">+J49</f>
        <v>0</v>
      </c>
      <c r="K48" s="82">
        <f t="shared" si="23"/>
        <v>0</v>
      </c>
      <c r="L48" s="110"/>
      <c r="M48" s="82">
        <f t="shared" si="23"/>
        <v>0</v>
      </c>
      <c r="N48" s="82">
        <f t="shared" si="23"/>
        <v>0</v>
      </c>
      <c r="O48" s="109"/>
      <c r="P48" s="82">
        <f>+P49</f>
        <v>0</v>
      </c>
      <c r="Q48" s="82">
        <f t="shared" ref="Q48" si="24">+Q49</f>
        <v>0</v>
      </c>
      <c r="R48" s="109" t="e">
        <f t="shared" si="2"/>
        <v>#DIV/0!</v>
      </c>
    </row>
    <row r="49" spans="1:18" s="1" customFormat="1" ht="15.75" hidden="1" x14ac:dyDescent="0.25">
      <c r="A49" s="4"/>
      <c r="B49" s="84" t="s">
        <v>16</v>
      </c>
      <c r="C49" s="84" t="s">
        <v>20</v>
      </c>
      <c r="D49" s="84" t="s">
        <v>33</v>
      </c>
      <c r="E49" s="84" t="s">
        <v>18</v>
      </c>
      <c r="F49" s="84" t="s">
        <v>18</v>
      </c>
      <c r="G49" s="84"/>
      <c r="H49" s="81"/>
      <c r="I49" s="84" t="s">
        <v>9</v>
      </c>
      <c r="J49" s="82"/>
      <c r="K49" s="82"/>
      <c r="L49" s="110"/>
      <c r="M49" s="82"/>
      <c r="N49" s="82"/>
      <c r="O49" s="109"/>
      <c r="P49" s="82"/>
      <c r="Q49" s="82"/>
      <c r="R49" s="109" t="e">
        <f t="shared" si="2"/>
        <v>#DIV/0!</v>
      </c>
    </row>
    <row r="50" spans="1:18" s="1" customFormat="1" ht="15.75" x14ac:dyDescent="0.25">
      <c r="A50" s="4"/>
      <c r="B50" s="84" t="s">
        <v>16</v>
      </c>
      <c r="C50" s="84" t="s">
        <v>20</v>
      </c>
      <c r="D50" s="84" t="s">
        <v>33</v>
      </c>
      <c r="E50" s="84" t="s">
        <v>33</v>
      </c>
      <c r="F50" s="84"/>
      <c r="G50" s="84"/>
      <c r="H50" s="81"/>
      <c r="I50" s="84" t="s">
        <v>51</v>
      </c>
      <c r="J50" s="82">
        <f t="shared" ref="J50:Q50" si="25">+J51</f>
        <v>0</v>
      </c>
      <c r="K50" s="82">
        <f t="shared" si="25"/>
        <v>324608201</v>
      </c>
      <c r="L50" s="110"/>
      <c r="M50" s="82">
        <f t="shared" si="25"/>
        <v>0</v>
      </c>
      <c r="N50" s="82">
        <f t="shared" si="25"/>
        <v>40319610986.260002</v>
      </c>
      <c r="O50" s="109"/>
      <c r="P50" s="82">
        <f t="shared" si="25"/>
        <v>0</v>
      </c>
      <c r="Q50" s="82">
        <f t="shared" si="25"/>
        <v>108942417.23999999</v>
      </c>
      <c r="R50" s="109"/>
    </row>
    <row r="51" spans="1:18" s="1" customFormat="1" ht="15.75" x14ac:dyDescent="0.25">
      <c r="A51" s="4"/>
      <c r="B51" s="84" t="s">
        <v>16</v>
      </c>
      <c r="C51" s="84" t="s">
        <v>20</v>
      </c>
      <c r="D51" s="84" t="s">
        <v>33</v>
      </c>
      <c r="E51" s="84" t="s">
        <v>33</v>
      </c>
      <c r="F51" s="84" t="s">
        <v>18</v>
      </c>
      <c r="G51" s="84"/>
      <c r="H51" s="81"/>
      <c r="I51" s="84" t="s">
        <v>52</v>
      </c>
      <c r="J51" s="82">
        <f t="shared" ref="J51:Q51" si="26">+J52+J53+J54</f>
        <v>0</v>
      </c>
      <c r="K51" s="82">
        <f t="shared" si="26"/>
        <v>324608201</v>
      </c>
      <c r="L51" s="110"/>
      <c r="M51" s="82">
        <f t="shared" si="26"/>
        <v>0</v>
      </c>
      <c r="N51" s="82">
        <f t="shared" si="26"/>
        <v>40319610986.260002</v>
      </c>
      <c r="O51" s="109"/>
      <c r="P51" s="82">
        <f t="shared" si="26"/>
        <v>0</v>
      </c>
      <c r="Q51" s="82">
        <f t="shared" si="26"/>
        <v>108942417.23999999</v>
      </c>
      <c r="R51" s="109"/>
    </row>
    <row r="52" spans="1:18" s="2" customFormat="1" ht="31.5" x14ac:dyDescent="0.25">
      <c r="A52" s="9"/>
      <c r="B52" s="93" t="s">
        <v>16</v>
      </c>
      <c r="C52" s="93" t="s">
        <v>20</v>
      </c>
      <c r="D52" s="93" t="s">
        <v>33</v>
      </c>
      <c r="E52" s="93" t="s">
        <v>33</v>
      </c>
      <c r="F52" s="93" t="s">
        <v>18</v>
      </c>
      <c r="G52" s="93" t="s">
        <v>18</v>
      </c>
      <c r="H52" s="92"/>
      <c r="I52" s="93" t="s">
        <v>10</v>
      </c>
      <c r="J52" s="86"/>
      <c r="K52" s="86" t="str">
        <f>+'[1]EJECUCIÓN SIIF DIC'!$AC$48</f>
        <v>50.884.682,00</v>
      </c>
      <c r="L52" s="111"/>
      <c r="M52" s="86"/>
      <c r="N52" s="86" t="str">
        <f>+'2017'!Z47</f>
        <v>432.934,00</v>
      </c>
      <c r="O52" s="109"/>
      <c r="P52" s="86"/>
      <c r="Q52" s="86" t="str">
        <f>+'MAYO 2018'!Z46</f>
        <v>231.778,00</v>
      </c>
      <c r="R52" s="109"/>
    </row>
    <row r="53" spans="1:18" s="2" customFormat="1" ht="15.75" x14ac:dyDescent="0.25">
      <c r="A53" s="9"/>
      <c r="B53" s="93" t="s">
        <v>16</v>
      </c>
      <c r="C53" s="93" t="s">
        <v>20</v>
      </c>
      <c r="D53" s="93" t="s">
        <v>33</v>
      </c>
      <c r="E53" s="93" t="s">
        <v>33</v>
      </c>
      <c r="F53" s="93" t="s">
        <v>18</v>
      </c>
      <c r="G53" s="93" t="s">
        <v>16</v>
      </c>
      <c r="H53" s="92"/>
      <c r="I53" s="93" t="s">
        <v>11</v>
      </c>
      <c r="J53" s="86"/>
      <c r="K53" s="86" t="str">
        <f>+'[1]EJECUCIÓN SIIF DIC'!$AC$49</f>
        <v>240.172.103,00</v>
      </c>
      <c r="L53" s="111"/>
      <c r="M53" s="86"/>
      <c r="N53" s="86" t="str">
        <f>+'2017'!Z48</f>
        <v>40.305.667.625,26</v>
      </c>
      <c r="O53" s="109"/>
      <c r="P53" s="86"/>
      <c r="Q53" s="86" t="str">
        <f>+'MAYO 2018'!Z47</f>
        <v>86.816.728,24</v>
      </c>
      <c r="R53" s="109"/>
    </row>
    <row r="54" spans="1:18" s="2" customFormat="1" ht="15.75" x14ac:dyDescent="0.25">
      <c r="A54" s="9"/>
      <c r="B54" s="93" t="s">
        <v>16</v>
      </c>
      <c r="C54" s="93" t="s">
        <v>20</v>
      </c>
      <c r="D54" s="93" t="s">
        <v>33</v>
      </c>
      <c r="E54" s="93" t="s">
        <v>33</v>
      </c>
      <c r="F54" s="93" t="s">
        <v>18</v>
      </c>
      <c r="G54" s="93" t="s">
        <v>40</v>
      </c>
      <c r="H54" s="92"/>
      <c r="I54" s="93" t="s">
        <v>12</v>
      </c>
      <c r="J54" s="86"/>
      <c r="K54" s="86" t="str">
        <f>+'[1]EJECUCIÓN SIIF DIC'!$AC$50</f>
        <v>33.551.416,00</v>
      </c>
      <c r="L54" s="111"/>
      <c r="M54" s="86"/>
      <c r="N54" s="86" t="str">
        <f>+'2017'!Z49</f>
        <v>13.510.427,00</v>
      </c>
      <c r="O54" s="109"/>
      <c r="P54" s="86"/>
      <c r="Q54" s="86" t="str">
        <f>+'MAYO 2018'!Z48</f>
        <v>21.893.911,00</v>
      </c>
      <c r="R54" s="109"/>
    </row>
    <row r="55" spans="1:18" s="4" customFormat="1" ht="15.75" x14ac:dyDescent="0.25">
      <c r="B55" s="81" t="s">
        <v>16</v>
      </c>
      <c r="C55" s="81" t="s">
        <v>20</v>
      </c>
      <c r="D55" s="81" t="s">
        <v>33</v>
      </c>
      <c r="E55" s="81" t="s">
        <v>20</v>
      </c>
      <c r="F55" s="81"/>
      <c r="G55" s="81"/>
      <c r="H55" s="81"/>
      <c r="I55" s="81" t="s">
        <v>34</v>
      </c>
      <c r="J55" s="82" t="str">
        <f>+'2016'!V44</f>
        <v>80.000.000.000,00</v>
      </c>
      <c r="K55" s="82" t="str">
        <f>+'[1]EJECUCIÓN SIIF DIC'!$AC$45</f>
        <v>80.000.000.000,00</v>
      </c>
      <c r="L55" s="110">
        <f t="shared" si="4"/>
        <v>1</v>
      </c>
      <c r="M55" s="82" t="str">
        <f>+'2017'!V43</f>
        <v>79.517.333.287,00</v>
      </c>
      <c r="N55" s="82" t="str">
        <f>+'2017'!AC44</f>
        <v>131.601.890.168,00</v>
      </c>
      <c r="O55" s="109">
        <f t="shared" si="1"/>
        <v>1.6550088481087823</v>
      </c>
      <c r="P55" s="94" t="str">
        <f>+'MAYO 2018'!V43</f>
        <v>244.372.297.000,00</v>
      </c>
      <c r="Q55" s="82"/>
      <c r="R55" s="109">
        <f t="shared" si="2"/>
        <v>0</v>
      </c>
    </row>
    <row r="56" spans="1:18" s="1" customFormat="1" ht="15.75" x14ac:dyDescent="0.25">
      <c r="A56" s="4"/>
      <c r="B56" s="81" t="s">
        <v>16</v>
      </c>
      <c r="C56" s="81" t="s">
        <v>33</v>
      </c>
      <c r="D56" s="81"/>
      <c r="E56" s="81"/>
      <c r="F56" s="81"/>
      <c r="G56" s="81"/>
      <c r="H56" s="81"/>
      <c r="I56" s="81" t="s">
        <v>35</v>
      </c>
      <c r="J56" s="82" t="str">
        <f t="shared" ref="J56:Q59" si="27">+J57</f>
        <v>75.296.227.098,00</v>
      </c>
      <c r="K56" s="82" t="str">
        <f t="shared" si="27"/>
        <v>127.215.573.440,78</v>
      </c>
      <c r="L56" s="110">
        <f t="shared" si="4"/>
        <v>1.6895345005162825</v>
      </c>
      <c r="M56" s="82" t="str">
        <f t="shared" si="27"/>
        <v>131.783.693.228,00</v>
      </c>
      <c r="N56" s="82" t="str">
        <f t="shared" si="27"/>
        <v>145.705.370.133,53</v>
      </c>
      <c r="O56" s="109">
        <f t="shared" si="1"/>
        <v>1.1056403608407301</v>
      </c>
      <c r="P56" s="82" t="str">
        <f t="shared" si="27"/>
        <v>142.935.320.000,00</v>
      </c>
      <c r="Q56" s="82" t="str">
        <f t="shared" si="27"/>
        <v>57.935.501.623,84</v>
      </c>
      <c r="R56" s="109">
        <f t="shared" si="2"/>
        <v>0.40532670038336216</v>
      </c>
    </row>
    <row r="57" spans="1:18" s="1" customFormat="1" ht="15.75" x14ac:dyDescent="0.25">
      <c r="A57" s="4"/>
      <c r="B57" s="81" t="s">
        <v>16</v>
      </c>
      <c r="C57" s="81" t="s">
        <v>33</v>
      </c>
      <c r="D57" s="81" t="s">
        <v>31</v>
      </c>
      <c r="E57" s="81"/>
      <c r="F57" s="81"/>
      <c r="G57" s="81"/>
      <c r="H57" s="81"/>
      <c r="I57" s="81" t="s">
        <v>35</v>
      </c>
      <c r="J57" s="82" t="str">
        <f t="shared" si="27"/>
        <v>75.296.227.098,00</v>
      </c>
      <c r="K57" s="82" t="str">
        <f t="shared" si="27"/>
        <v>127.215.573.440,78</v>
      </c>
      <c r="L57" s="110">
        <f t="shared" si="4"/>
        <v>1.6895345005162825</v>
      </c>
      <c r="M57" s="82" t="str">
        <f t="shared" si="27"/>
        <v>131.783.693.228,00</v>
      </c>
      <c r="N57" s="82" t="str">
        <f t="shared" ref="N57:P59" si="28">+N58</f>
        <v>145.705.370.133,53</v>
      </c>
      <c r="O57" s="109">
        <f t="shared" si="1"/>
        <v>1.1056403608407301</v>
      </c>
      <c r="P57" s="82" t="str">
        <f t="shared" si="28"/>
        <v>142.935.320.000,00</v>
      </c>
      <c r="Q57" s="82" t="str">
        <f t="shared" si="27"/>
        <v>57.935.501.623,84</v>
      </c>
      <c r="R57" s="109">
        <f t="shared" si="2"/>
        <v>0.40532670038336216</v>
      </c>
    </row>
    <row r="58" spans="1:18" s="1" customFormat="1" ht="15.75" x14ac:dyDescent="0.25">
      <c r="A58" s="4"/>
      <c r="B58" s="81" t="s">
        <v>16</v>
      </c>
      <c r="C58" s="81" t="s">
        <v>33</v>
      </c>
      <c r="D58" s="81" t="s">
        <v>31</v>
      </c>
      <c r="E58" s="81" t="s">
        <v>31</v>
      </c>
      <c r="F58" s="81"/>
      <c r="G58" s="81"/>
      <c r="H58" s="81"/>
      <c r="I58" s="81" t="s">
        <v>35</v>
      </c>
      <c r="J58" s="82" t="str">
        <f>+'2016'!V53</f>
        <v>75.296.227.098,00</v>
      </c>
      <c r="K58" s="82" t="str">
        <f t="shared" si="27"/>
        <v>127.215.573.440,78</v>
      </c>
      <c r="L58" s="110">
        <f t="shared" si="4"/>
        <v>1.6895345005162825</v>
      </c>
      <c r="M58" s="82" t="str">
        <f>+'2017'!V52</f>
        <v>131.783.693.228,00</v>
      </c>
      <c r="N58" s="82" t="str">
        <f t="shared" si="28"/>
        <v>145.705.370.133,53</v>
      </c>
      <c r="O58" s="109">
        <f t="shared" si="1"/>
        <v>1.1056403608407301</v>
      </c>
      <c r="P58" s="82" t="str">
        <f>+'MAYO 2018'!V51</f>
        <v>142.935.320.000,00</v>
      </c>
      <c r="Q58" s="82" t="str">
        <f t="shared" si="27"/>
        <v>57.935.501.623,84</v>
      </c>
      <c r="R58" s="109">
        <f t="shared" si="2"/>
        <v>0.40532670038336216</v>
      </c>
    </row>
    <row r="59" spans="1:18" s="1" customFormat="1" ht="15.75" x14ac:dyDescent="0.25">
      <c r="A59" s="4"/>
      <c r="B59" s="81" t="s">
        <v>16</v>
      </c>
      <c r="C59" s="81" t="s">
        <v>33</v>
      </c>
      <c r="D59" s="81" t="s">
        <v>31</v>
      </c>
      <c r="E59" s="81" t="s">
        <v>31</v>
      </c>
      <c r="F59" s="81" t="s">
        <v>18</v>
      </c>
      <c r="G59" s="81"/>
      <c r="H59" s="81"/>
      <c r="I59" s="81" t="s">
        <v>36</v>
      </c>
      <c r="J59" s="82" t="str">
        <f>+J58</f>
        <v>75.296.227.098,00</v>
      </c>
      <c r="K59" s="82" t="str">
        <f t="shared" si="27"/>
        <v>127.215.573.440,78</v>
      </c>
      <c r="L59" s="110">
        <f t="shared" si="4"/>
        <v>1.6895345005162825</v>
      </c>
      <c r="M59" s="82" t="str">
        <f>+M58</f>
        <v>131.783.693.228,00</v>
      </c>
      <c r="N59" s="82" t="str">
        <f t="shared" si="28"/>
        <v>145.705.370.133,53</v>
      </c>
      <c r="O59" s="109">
        <f t="shared" si="1"/>
        <v>1.1056403608407301</v>
      </c>
      <c r="P59" s="82" t="str">
        <f>+P58</f>
        <v>142.935.320.000,00</v>
      </c>
      <c r="Q59" s="82" t="str">
        <f t="shared" si="27"/>
        <v>57.935.501.623,84</v>
      </c>
      <c r="R59" s="109">
        <f t="shared" si="2"/>
        <v>0.40532670038336216</v>
      </c>
    </row>
    <row r="60" spans="1:18" s="2" customFormat="1" ht="15.75" x14ac:dyDescent="0.25">
      <c r="A60" s="9"/>
      <c r="B60" s="92" t="s">
        <v>16</v>
      </c>
      <c r="C60" s="92" t="s">
        <v>33</v>
      </c>
      <c r="D60" s="92" t="s">
        <v>31</v>
      </c>
      <c r="E60" s="92" t="s">
        <v>31</v>
      </c>
      <c r="F60" s="92" t="s">
        <v>18</v>
      </c>
      <c r="G60" s="92" t="s">
        <v>16</v>
      </c>
      <c r="H60" s="92"/>
      <c r="I60" s="92" t="s">
        <v>13</v>
      </c>
      <c r="J60" s="82" t="str">
        <f>+J59</f>
        <v>75.296.227.098,00</v>
      </c>
      <c r="K60" s="86" t="str">
        <f>+'2016'!Z55</f>
        <v>127.215.573.440,78</v>
      </c>
      <c r="L60" s="111">
        <f t="shared" si="4"/>
        <v>1.6895345005162825</v>
      </c>
      <c r="M60" s="86" t="str">
        <f>+M59</f>
        <v>131.783.693.228,00</v>
      </c>
      <c r="N60" s="86" t="str">
        <f>+'2017'!Z54</f>
        <v>145.705.370.133,53</v>
      </c>
      <c r="O60" s="109">
        <f t="shared" si="1"/>
        <v>1.1056403608407301</v>
      </c>
      <c r="P60" s="86" t="str">
        <f>+P59</f>
        <v>142.935.320.000,00</v>
      </c>
      <c r="Q60" s="86" t="str">
        <f>+'MAYO 2018'!Z53</f>
        <v>57.935.501.623,84</v>
      </c>
      <c r="R60" s="109">
        <f t="shared" si="2"/>
        <v>0.40532670038336216</v>
      </c>
    </row>
    <row r="61" spans="1:18" s="2" customFormat="1" ht="50.25" customHeight="1" x14ac:dyDescent="0.25">
      <c r="A61" s="9"/>
      <c r="B61" s="95" t="s">
        <v>392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x14ac:dyDescent="0.25">
      <c r="A62" s="5"/>
      <c r="B62" s="4" t="s">
        <v>390</v>
      </c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</row>
    <row r="63" spans="1:18" x14ac:dyDescent="0.25">
      <c r="A63" s="5"/>
      <c r="B63" s="4" t="s">
        <v>393</v>
      </c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</row>
    <row r="64" spans="1:1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</sheetData>
  <mergeCells count="5">
    <mergeCell ref="J7:L7"/>
    <mergeCell ref="M7:O7"/>
    <mergeCell ref="P7:R7"/>
    <mergeCell ref="B7:I9"/>
    <mergeCell ref="B61:R61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opLeftCell="Q10" workbookViewId="0">
      <selection activeCell="Z41" sqref="Z41"/>
    </sheetView>
  </sheetViews>
  <sheetFormatPr baseColWidth="10" defaultRowHeight="15" x14ac:dyDescent="0.25"/>
  <cols>
    <col min="1" max="1" width="0.5703125" style="66" customWidth="1"/>
    <col min="2" max="2" width="0.28515625" style="66" customWidth="1"/>
    <col min="3" max="3" width="9.7109375" style="66" customWidth="1"/>
    <col min="4" max="4" width="13" style="66" customWidth="1"/>
    <col min="5" max="5" width="0.85546875" style="66" customWidth="1"/>
    <col min="6" max="6" width="5.7109375" style="66" customWidth="1"/>
    <col min="7" max="7" width="4" style="66" customWidth="1"/>
    <col min="8" max="9" width="3.28515625" style="66" customWidth="1"/>
    <col min="10" max="16" width="4" style="66" customWidth="1"/>
    <col min="17" max="17" width="20.28515625" style="66" customWidth="1"/>
    <col min="18" max="18" width="10.7109375" style="66" hidden="1" customWidth="1"/>
    <col min="19" max="19" width="3.85546875" style="66" hidden="1" customWidth="1"/>
    <col min="20" max="20" width="1.140625" style="66" hidden="1" customWidth="1"/>
    <col min="21" max="21" width="4.7109375" style="66" hidden="1" customWidth="1"/>
    <col min="22" max="22" width="20.7109375" style="66" customWidth="1"/>
    <col min="23" max="23" width="7.140625" style="66" hidden="1" customWidth="1"/>
    <col min="24" max="24" width="0" style="66" hidden="1" customWidth="1"/>
    <col min="25" max="25" width="3.42578125" style="66" hidden="1" customWidth="1"/>
    <col min="26" max="26" width="18.5703125" style="66" customWidth="1"/>
    <col min="27" max="27" width="0.42578125" style="66" hidden="1" customWidth="1"/>
    <col min="28" max="28" width="9.7109375" style="66" hidden="1" customWidth="1"/>
    <col min="29" max="29" width="10.5703125" style="66" hidden="1" customWidth="1"/>
    <col min="30" max="30" width="6.28515625" style="66" hidden="1" customWidth="1"/>
    <col min="31" max="31" width="1.28515625" style="66" hidden="1" customWidth="1"/>
    <col min="32" max="32" width="1.85546875" style="66" hidden="1" customWidth="1"/>
    <col min="33" max="33" width="1" style="66" hidden="1" customWidth="1"/>
    <col min="34" max="34" width="0" style="66" hidden="1" customWidth="1"/>
    <col min="35" max="16384" width="11.42578125" style="66"/>
  </cols>
  <sheetData>
    <row r="1" spans="1:33" ht="15" customHeight="1" x14ac:dyDescent="0.25">
      <c r="A1" s="11"/>
      <c r="B1" s="73"/>
      <c r="C1" s="73"/>
      <c r="D1" s="73"/>
      <c r="E1" s="73"/>
      <c r="F1" s="76" t="s">
        <v>62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12"/>
    </row>
    <row r="2" spans="1:33" ht="14.1" customHeight="1" x14ac:dyDescent="0.25">
      <c r="A2" s="13"/>
      <c r="B2" s="77"/>
      <c r="C2" s="77"/>
      <c r="D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U2" s="74" t="s">
        <v>63</v>
      </c>
      <c r="V2" s="77"/>
      <c r="W2" s="77"/>
      <c r="Y2" s="75" t="s">
        <v>117</v>
      </c>
      <c r="Z2" s="77"/>
      <c r="AA2" s="75" t="s">
        <v>118</v>
      </c>
      <c r="AB2" s="77"/>
      <c r="AC2" s="77"/>
      <c r="AD2" s="77"/>
      <c r="AE2" s="77"/>
      <c r="AF2" s="14"/>
    </row>
    <row r="3" spans="1:33" ht="0" hidden="1" customHeight="1" x14ac:dyDescent="0.25">
      <c r="A3" s="13"/>
      <c r="B3" s="77"/>
      <c r="C3" s="77"/>
      <c r="D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AF3" s="14"/>
    </row>
    <row r="4" spans="1:33" ht="14.1" customHeight="1" x14ac:dyDescent="0.25">
      <c r="A4" s="13"/>
      <c r="B4" s="77"/>
      <c r="C4" s="77"/>
      <c r="D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U4" s="74" t="s">
        <v>64</v>
      </c>
      <c r="V4" s="77"/>
      <c r="W4" s="77"/>
      <c r="Y4" s="75" t="s">
        <v>102</v>
      </c>
      <c r="Z4" s="77"/>
      <c r="AA4" s="75" t="s">
        <v>103</v>
      </c>
      <c r="AB4" s="77"/>
      <c r="AC4" s="77"/>
      <c r="AD4" s="77"/>
      <c r="AE4" s="77"/>
      <c r="AF4" s="14"/>
    </row>
    <row r="5" spans="1:33" ht="14.1" customHeight="1" x14ac:dyDescent="0.25">
      <c r="A5" s="13"/>
      <c r="B5" s="77"/>
      <c r="C5" s="77"/>
      <c r="D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U5" s="74" t="s">
        <v>65</v>
      </c>
      <c r="V5" s="77"/>
      <c r="W5" s="77"/>
      <c r="Y5" s="75" t="s">
        <v>298</v>
      </c>
      <c r="Z5" s="77"/>
      <c r="AA5" s="77"/>
      <c r="AB5" s="77"/>
      <c r="AC5" s="77"/>
      <c r="AD5" s="77"/>
      <c r="AF5" s="14"/>
    </row>
    <row r="6" spans="1:33" ht="0" hidden="1" customHeight="1" x14ac:dyDescent="0.25">
      <c r="A6" s="13"/>
      <c r="B6" s="77"/>
      <c r="C6" s="77"/>
      <c r="D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AF6" s="14"/>
    </row>
    <row r="7" spans="1:33" ht="4.3499999999999996" customHeight="1" x14ac:dyDescent="0.25">
      <c r="A7" s="13"/>
      <c r="B7" s="77"/>
      <c r="C7" s="77"/>
      <c r="D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AF7" s="14"/>
    </row>
    <row r="8" spans="1:33" ht="9.9499999999999993" customHeight="1" x14ac:dyDescent="0.25">
      <c r="A8" s="13"/>
      <c r="B8" s="77"/>
      <c r="C8" s="77"/>
      <c r="D8" s="77"/>
      <c r="AF8" s="14"/>
    </row>
    <row r="9" spans="1:33" ht="11.4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3" ht="9.9499999999999993" customHeight="1" x14ac:dyDescent="0.25"/>
    <row r="11" spans="1:33" ht="16.5" customHeight="1" x14ac:dyDescent="0.25">
      <c r="C11" s="78" t="s">
        <v>66</v>
      </c>
      <c r="D11" s="69"/>
      <c r="E11" s="69"/>
      <c r="F11" s="69"/>
      <c r="G11" s="69"/>
      <c r="H11" s="69"/>
      <c r="I11" s="69"/>
      <c r="J11" s="70"/>
      <c r="K11" s="65" t="s">
        <v>107</v>
      </c>
      <c r="L11" s="77"/>
      <c r="M11" s="77"/>
      <c r="N11" s="77"/>
      <c r="O11" s="71" t="s">
        <v>67</v>
      </c>
      <c r="P11" s="78" t="s">
        <v>68</v>
      </c>
      <c r="Q11" s="70"/>
      <c r="R11" s="65" t="s">
        <v>69</v>
      </c>
      <c r="S11" s="77"/>
      <c r="T11" s="77"/>
      <c r="U11" s="77"/>
      <c r="V11" s="77"/>
      <c r="W11" s="71" t="s">
        <v>67</v>
      </c>
      <c r="X11" s="77"/>
      <c r="Y11" s="77"/>
      <c r="Z11" s="71" t="s">
        <v>67</v>
      </c>
      <c r="AA11" s="77"/>
      <c r="AB11" s="71" t="s">
        <v>67</v>
      </c>
      <c r="AC11" s="71" t="s">
        <v>67</v>
      </c>
      <c r="AD11" s="71" t="s">
        <v>67</v>
      </c>
      <c r="AE11" s="77"/>
      <c r="AF11" s="77"/>
      <c r="AG11" s="77"/>
    </row>
    <row r="12" spans="1:33" ht="16.5" customHeight="1" x14ac:dyDescent="0.25">
      <c r="C12" s="78" t="s">
        <v>70</v>
      </c>
      <c r="D12" s="69"/>
      <c r="E12" s="69"/>
      <c r="F12" s="69"/>
      <c r="G12" s="69"/>
      <c r="H12" s="69"/>
      <c r="I12" s="69"/>
      <c r="J12" s="70"/>
      <c r="K12" s="65" t="s">
        <v>71</v>
      </c>
      <c r="L12" s="77"/>
      <c r="M12" s="77"/>
      <c r="N12" s="77"/>
      <c r="O12" s="65" t="s">
        <v>67</v>
      </c>
      <c r="P12" s="78" t="s">
        <v>72</v>
      </c>
      <c r="Q12" s="70"/>
      <c r="R12" s="65" t="s">
        <v>73</v>
      </c>
      <c r="S12" s="77"/>
      <c r="T12" s="77"/>
      <c r="U12" s="77"/>
      <c r="V12" s="77"/>
      <c r="W12" s="77"/>
      <c r="X12" s="77"/>
      <c r="Y12" s="77"/>
      <c r="Z12" s="71" t="s">
        <v>67</v>
      </c>
      <c r="AA12" s="77"/>
      <c r="AB12" s="71" t="s">
        <v>67</v>
      </c>
      <c r="AC12" s="71" t="s">
        <v>67</v>
      </c>
      <c r="AD12" s="71" t="s">
        <v>67</v>
      </c>
      <c r="AE12" s="77"/>
      <c r="AF12" s="77"/>
      <c r="AG12" s="77"/>
    </row>
    <row r="13" spans="1:33" ht="18" customHeight="1" x14ac:dyDescent="0.25">
      <c r="C13" s="78" t="s">
        <v>74</v>
      </c>
      <c r="D13" s="69"/>
      <c r="E13" s="69"/>
      <c r="F13" s="69"/>
      <c r="G13" s="69"/>
      <c r="H13" s="69"/>
      <c r="I13" s="69"/>
      <c r="J13" s="70"/>
      <c r="K13" s="65" t="s">
        <v>120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pans="1:33" ht="18" customHeight="1" x14ac:dyDescent="0.25">
      <c r="C14" s="78" t="s">
        <v>75</v>
      </c>
      <c r="D14" s="69"/>
      <c r="E14" s="69"/>
      <c r="F14" s="69"/>
      <c r="G14" s="69"/>
      <c r="H14" s="69"/>
      <c r="I14" s="69"/>
      <c r="J14" s="70"/>
      <c r="K14" s="65" t="s">
        <v>76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1" t="s">
        <v>67</v>
      </c>
      <c r="AE14" s="77"/>
      <c r="AF14" s="77"/>
      <c r="AG14" s="77"/>
    </row>
    <row r="15" spans="1:33" ht="15" customHeight="1" x14ac:dyDescent="0.25">
      <c r="C15" s="78" t="s">
        <v>77</v>
      </c>
      <c r="D15" s="69"/>
      <c r="E15" s="69"/>
      <c r="F15" s="69"/>
      <c r="G15" s="69"/>
      <c r="H15" s="69"/>
      <c r="I15" s="69"/>
      <c r="J15" s="70"/>
      <c r="K15" s="65" t="s">
        <v>78</v>
      </c>
      <c r="L15" s="77"/>
      <c r="M15" s="77"/>
      <c r="N15" s="77"/>
      <c r="O15" s="65" t="s">
        <v>67</v>
      </c>
      <c r="P15" s="72" t="s">
        <v>79</v>
      </c>
      <c r="Q15" s="77"/>
      <c r="R15" s="65" t="s">
        <v>80</v>
      </c>
      <c r="S15" s="77"/>
      <c r="T15" s="77"/>
      <c r="U15" s="77"/>
      <c r="V15" s="77"/>
      <c r="W15" s="65" t="s">
        <v>67</v>
      </c>
      <c r="X15" s="77"/>
      <c r="Y15" s="77"/>
      <c r="Z15" s="65" t="s">
        <v>67</v>
      </c>
      <c r="AA15" s="77"/>
      <c r="AB15" s="65" t="s">
        <v>67</v>
      </c>
      <c r="AC15" s="65" t="s">
        <v>67</v>
      </c>
      <c r="AD15" s="71" t="s">
        <v>67</v>
      </c>
      <c r="AE15" s="77"/>
      <c r="AF15" s="77"/>
      <c r="AG15" s="77"/>
    </row>
    <row r="16" spans="1:33" x14ac:dyDescent="0.25">
      <c r="C16" s="71" t="s">
        <v>67</v>
      </c>
      <c r="D16" s="71" t="s">
        <v>67</v>
      </c>
      <c r="E16" s="77"/>
      <c r="F16" s="77"/>
      <c r="G16" s="71" t="s">
        <v>67</v>
      </c>
      <c r="H16" s="71" t="s">
        <v>67</v>
      </c>
      <c r="I16" s="71" t="s">
        <v>67</v>
      </c>
      <c r="J16" s="71" t="s">
        <v>67</v>
      </c>
      <c r="K16" s="71" t="s">
        <v>67</v>
      </c>
      <c r="L16" s="71" t="s">
        <v>67</v>
      </c>
      <c r="M16" s="71" t="s">
        <v>67</v>
      </c>
      <c r="N16" s="71" t="s">
        <v>67</v>
      </c>
      <c r="O16" s="71" t="s">
        <v>67</v>
      </c>
      <c r="P16" s="71" t="s">
        <v>67</v>
      </c>
      <c r="Q16" s="71" t="s">
        <v>67</v>
      </c>
      <c r="R16" s="71" t="s">
        <v>67</v>
      </c>
      <c r="S16" s="71" t="s">
        <v>67</v>
      </c>
      <c r="T16" s="77"/>
      <c r="U16" s="77"/>
      <c r="V16" s="71" t="s">
        <v>67</v>
      </c>
      <c r="W16" s="71" t="s">
        <v>67</v>
      </c>
      <c r="X16" s="77"/>
      <c r="Y16" s="77"/>
      <c r="Z16" s="71" t="s">
        <v>67</v>
      </c>
      <c r="AA16" s="77"/>
      <c r="AB16" s="71" t="s">
        <v>67</v>
      </c>
      <c r="AC16" s="71" t="s">
        <v>67</v>
      </c>
      <c r="AD16" s="71" t="s">
        <v>67</v>
      </c>
      <c r="AE16" s="77"/>
      <c r="AF16" s="77"/>
      <c r="AG16" s="77"/>
    </row>
    <row r="17" spans="3:33" ht="46.5" customHeight="1" x14ac:dyDescent="0.25">
      <c r="C17" s="68" t="s">
        <v>81</v>
      </c>
      <c r="D17" s="78" t="s">
        <v>82</v>
      </c>
      <c r="E17" s="69"/>
      <c r="F17" s="70"/>
      <c r="G17" s="68" t="s">
        <v>83</v>
      </c>
      <c r="H17" s="68" t="s">
        <v>84</v>
      </c>
      <c r="I17" s="68" t="s">
        <v>85</v>
      </c>
      <c r="J17" s="68" t="s">
        <v>86</v>
      </c>
      <c r="K17" s="68" t="s">
        <v>87</v>
      </c>
      <c r="L17" s="68" t="s">
        <v>88</v>
      </c>
      <c r="M17" s="68" t="s">
        <v>89</v>
      </c>
      <c r="N17" s="68" t="s">
        <v>90</v>
      </c>
      <c r="O17" s="68" t="s">
        <v>91</v>
      </c>
      <c r="P17" s="68" t="s">
        <v>92</v>
      </c>
      <c r="Q17" s="68" t="s">
        <v>93</v>
      </c>
      <c r="R17" s="68" t="s">
        <v>94</v>
      </c>
      <c r="S17" s="78" t="s">
        <v>95</v>
      </c>
      <c r="T17" s="69"/>
      <c r="U17" s="70"/>
      <c r="V17" s="68" t="s">
        <v>96</v>
      </c>
      <c r="W17" s="78" t="s">
        <v>97</v>
      </c>
      <c r="X17" s="69"/>
      <c r="Y17" s="70"/>
      <c r="Z17" s="78" t="s">
        <v>98</v>
      </c>
      <c r="AA17" s="70"/>
      <c r="AB17" s="68" t="s">
        <v>99</v>
      </c>
      <c r="AC17" s="68" t="s">
        <v>100</v>
      </c>
      <c r="AD17" s="78" t="s">
        <v>101</v>
      </c>
      <c r="AE17" s="69"/>
      <c r="AF17" s="69"/>
      <c r="AG17" s="70"/>
    </row>
    <row r="18" spans="3:33" ht="27" customHeight="1" x14ac:dyDescent="0.25">
      <c r="C18" s="65" t="s">
        <v>102</v>
      </c>
      <c r="D18" s="65" t="s">
        <v>103</v>
      </c>
      <c r="E18" s="77"/>
      <c r="F18" s="77"/>
      <c r="G18" s="65" t="s">
        <v>16</v>
      </c>
      <c r="H18" s="65"/>
      <c r="I18" s="65"/>
      <c r="J18" s="65"/>
      <c r="K18" s="65"/>
      <c r="L18" s="65"/>
      <c r="M18" s="65"/>
      <c r="N18" s="65" t="s">
        <v>67</v>
      </c>
      <c r="O18" s="65" t="s">
        <v>67</v>
      </c>
      <c r="P18" s="65" t="s">
        <v>67</v>
      </c>
      <c r="Q18" s="65" t="s">
        <v>17</v>
      </c>
      <c r="R18" s="67" t="s">
        <v>108</v>
      </c>
      <c r="S18" s="65" t="s">
        <v>299</v>
      </c>
      <c r="T18" s="77"/>
      <c r="U18" s="77"/>
      <c r="V18" s="67" t="s">
        <v>300</v>
      </c>
      <c r="W18" s="65" t="s">
        <v>301</v>
      </c>
      <c r="X18" s="77"/>
      <c r="Y18" s="77"/>
      <c r="Z18" s="67" t="s">
        <v>302</v>
      </c>
      <c r="AA18" s="77"/>
      <c r="AB18" s="67" t="s">
        <v>303</v>
      </c>
      <c r="AC18" s="67" t="s">
        <v>304</v>
      </c>
      <c r="AD18" s="65" t="s">
        <v>305</v>
      </c>
      <c r="AE18" s="77"/>
      <c r="AF18" s="77"/>
      <c r="AG18" s="77"/>
    </row>
    <row r="19" spans="3:33" ht="18" customHeight="1" x14ac:dyDescent="0.25">
      <c r="C19" s="65"/>
      <c r="D19" s="65"/>
      <c r="E19" s="77"/>
      <c r="F19" s="77"/>
      <c r="G19" s="65" t="s">
        <v>16</v>
      </c>
      <c r="H19" s="65" t="s">
        <v>18</v>
      </c>
      <c r="I19" s="65"/>
      <c r="J19" s="65"/>
      <c r="K19" s="65"/>
      <c r="L19" s="65"/>
      <c r="M19" s="65"/>
      <c r="N19" s="65" t="s">
        <v>67</v>
      </c>
      <c r="O19" s="65" t="s">
        <v>67</v>
      </c>
      <c r="P19" s="65" t="s">
        <v>67</v>
      </c>
      <c r="Q19" s="65" t="s">
        <v>19</v>
      </c>
      <c r="R19" s="67" t="s">
        <v>109</v>
      </c>
      <c r="S19" s="65" t="s">
        <v>306</v>
      </c>
      <c r="T19" s="77"/>
      <c r="U19" s="77"/>
      <c r="V19" s="67" t="s">
        <v>307</v>
      </c>
      <c r="W19" s="65" t="s">
        <v>308</v>
      </c>
      <c r="X19" s="77"/>
      <c r="Y19" s="77"/>
      <c r="Z19" s="67" t="s">
        <v>309</v>
      </c>
      <c r="AA19" s="77"/>
      <c r="AB19" s="67" t="s">
        <v>310</v>
      </c>
      <c r="AC19" s="67" t="s">
        <v>311</v>
      </c>
      <c r="AD19" s="65" t="s">
        <v>312</v>
      </c>
      <c r="AE19" s="77"/>
      <c r="AF19" s="77"/>
      <c r="AG19" s="77"/>
    </row>
    <row r="20" spans="3:33" ht="18" customHeight="1" x14ac:dyDescent="0.25">
      <c r="C20" s="65"/>
      <c r="D20" s="65"/>
      <c r="E20" s="77"/>
      <c r="F20" s="77"/>
      <c r="G20" s="65" t="s">
        <v>16</v>
      </c>
      <c r="H20" s="65" t="s">
        <v>18</v>
      </c>
      <c r="I20" s="65" t="s">
        <v>20</v>
      </c>
      <c r="J20" s="65"/>
      <c r="K20" s="65"/>
      <c r="L20" s="65"/>
      <c r="M20" s="65"/>
      <c r="N20" s="65" t="s">
        <v>67</v>
      </c>
      <c r="O20" s="65" t="s">
        <v>67</v>
      </c>
      <c r="P20" s="65" t="s">
        <v>67</v>
      </c>
      <c r="Q20" s="65" t="s">
        <v>21</v>
      </c>
      <c r="R20" s="67" t="s">
        <v>109</v>
      </c>
      <c r="S20" s="65" t="s">
        <v>306</v>
      </c>
      <c r="T20" s="77"/>
      <c r="U20" s="77"/>
      <c r="V20" s="67" t="s">
        <v>307</v>
      </c>
      <c r="W20" s="65" t="s">
        <v>308</v>
      </c>
      <c r="X20" s="77"/>
      <c r="Y20" s="77"/>
      <c r="Z20" s="67" t="s">
        <v>309</v>
      </c>
      <c r="AA20" s="77"/>
      <c r="AB20" s="67" t="s">
        <v>310</v>
      </c>
      <c r="AC20" s="67" t="s">
        <v>311</v>
      </c>
      <c r="AD20" s="65" t="s">
        <v>312</v>
      </c>
      <c r="AE20" s="77"/>
      <c r="AF20" s="77"/>
      <c r="AG20" s="77"/>
    </row>
    <row r="21" spans="3:33" ht="18" customHeight="1" x14ac:dyDescent="0.25">
      <c r="C21" s="65"/>
      <c r="D21" s="65"/>
      <c r="E21" s="77"/>
      <c r="F21" s="77"/>
      <c r="G21" s="65" t="s">
        <v>16</v>
      </c>
      <c r="H21" s="65" t="s">
        <v>18</v>
      </c>
      <c r="I21" s="65" t="s">
        <v>20</v>
      </c>
      <c r="J21" s="65" t="s">
        <v>18</v>
      </c>
      <c r="K21" s="65"/>
      <c r="L21" s="65"/>
      <c r="M21" s="65"/>
      <c r="N21" s="65" t="s">
        <v>67</v>
      </c>
      <c r="O21" s="65" t="s">
        <v>67</v>
      </c>
      <c r="P21" s="65" t="s">
        <v>67</v>
      </c>
      <c r="Q21" s="65" t="s">
        <v>22</v>
      </c>
      <c r="R21" s="67" t="s">
        <v>110</v>
      </c>
      <c r="S21" s="65" t="s">
        <v>306</v>
      </c>
      <c r="T21" s="77"/>
      <c r="U21" s="77"/>
      <c r="V21" s="67" t="s">
        <v>313</v>
      </c>
      <c r="W21" s="65" t="s">
        <v>314</v>
      </c>
      <c r="X21" s="77"/>
      <c r="Y21" s="77"/>
      <c r="Z21" s="67" t="s">
        <v>315</v>
      </c>
      <c r="AA21" s="77"/>
      <c r="AB21" s="67" t="s">
        <v>310</v>
      </c>
      <c r="AC21" s="67" t="s">
        <v>316</v>
      </c>
      <c r="AD21" s="65" t="s">
        <v>317</v>
      </c>
      <c r="AE21" s="77"/>
      <c r="AF21" s="77"/>
      <c r="AG21" s="77"/>
    </row>
    <row r="22" spans="3:33" ht="18" customHeight="1" x14ac:dyDescent="0.25">
      <c r="C22" s="65"/>
      <c r="D22" s="65"/>
      <c r="E22" s="77"/>
      <c r="F22" s="77"/>
      <c r="G22" s="65" t="s">
        <v>16</v>
      </c>
      <c r="H22" s="65" t="s">
        <v>18</v>
      </c>
      <c r="I22" s="65" t="s">
        <v>20</v>
      </c>
      <c r="J22" s="65" t="s">
        <v>18</v>
      </c>
      <c r="K22" s="65" t="s">
        <v>20</v>
      </c>
      <c r="L22" s="65"/>
      <c r="M22" s="65"/>
      <c r="N22" s="65" t="s">
        <v>67</v>
      </c>
      <c r="O22" s="65" t="s">
        <v>67</v>
      </c>
      <c r="P22" s="65" t="s">
        <v>67</v>
      </c>
      <c r="Q22" s="65" t="s">
        <v>23</v>
      </c>
      <c r="R22" s="67" t="s">
        <v>104</v>
      </c>
      <c r="S22" s="65" t="s">
        <v>104</v>
      </c>
      <c r="T22" s="77"/>
      <c r="U22" s="77"/>
      <c r="V22" s="67" t="s">
        <v>104</v>
      </c>
      <c r="W22" s="65" t="s">
        <v>314</v>
      </c>
      <c r="X22" s="77"/>
      <c r="Y22" s="77"/>
      <c r="Z22" s="67" t="s">
        <v>315</v>
      </c>
      <c r="AA22" s="77"/>
      <c r="AB22" s="67" t="s">
        <v>310</v>
      </c>
      <c r="AC22" s="67" t="s">
        <v>316</v>
      </c>
      <c r="AD22" s="65" t="s">
        <v>318</v>
      </c>
      <c r="AE22" s="77"/>
      <c r="AF22" s="77"/>
      <c r="AG22" s="77"/>
    </row>
    <row r="23" spans="3:33" ht="18" customHeight="1" x14ac:dyDescent="0.25">
      <c r="C23" s="65"/>
      <c r="D23" s="65"/>
      <c r="E23" s="77"/>
      <c r="F23" s="77"/>
      <c r="G23" s="65" t="s">
        <v>16</v>
      </c>
      <c r="H23" s="65" t="s">
        <v>18</v>
      </c>
      <c r="I23" s="65" t="s">
        <v>20</v>
      </c>
      <c r="J23" s="65" t="s">
        <v>18</v>
      </c>
      <c r="K23" s="65" t="s">
        <v>20</v>
      </c>
      <c r="L23" s="65" t="s">
        <v>18</v>
      </c>
      <c r="M23" s="65"/>
      <c r="N23" s="65" t="s">
        <v>67</v>
      </c>
      <c r="O23" s="65" t="s">
        <v>67</v>
      </c>
      <c r="P23" s="65" t="s">
        <v>67</v>
      </c>
      <c r="Q23" s="65" t="s">
        <v>24</v>
      </c>
      <c r="R23" s="67" t="s">
        <v>104</v>
      </c>
      <c r="S23" s="65" t="s">
        <v>104</v>
      </c>
      <c r="T23" s="77"/>
      <c r="U23" s="77"/>
      <c r="V23" s="67" t="s">
        <v>104</v>
      </c>
      <c r="W23" s="65" t="s">
        <v>319</v>
      </c>
      <c r="X23" s="77"/>
      <c r="Y23" s="77"/>
      <c r="Z23" s="67" t="s">
        <v>320</v>
      </c>
      <c r="AA23" s="77"/>
      <c r="AB23" s="67" t="s">
        <v>310</v>
      </c>
      <c r="AC23" s="67" t="s">
        <v>321</v>
      </c>
      <c r="AD23" s="65" t="s">
        <v>322</v>
      </c>
      <c r="AE23" s="77"/>
      <c r="AF23" s="77"/>
      <c r="AG23" s="77"/>
    </row>
    <row r="24" spans="3:33" ht="27" customHeight="1" x14ac:dyDescent="0.25">
      <c r="C24" s="65"/>
      <c r="D24" s="65"/>
      <c r="E24" s="77"/>
      <c r="F24" s="77"/>
      <c r="G24" s="65" t="s">
        <v>16</v>
      </c>
      <c r="H24" s="65" t="s">
        <v>18</v>
      </c>
      <c r="I24" s="65" t="s">
        <v>20</v>
      </c>
      <c r="J24" s="65" t="s">
        <v>18</v>
      </c>
      <c r="K24" s="65" t="s">
        <v>20</v>
      </c>
      <c r="L24" s="65" t="s">
        <v>18</v>
      </c>
      <c r="M24" s="65" t="s">
        <v>20</v>
      </c>
      <c r="N24" s="65" t="s">
        <v>67</v>
      </c>
      <c r="O24" s="65" t="s">
        <v>67</v>
      </c>
      <c r="P24" s="65" t="s">
        <v>67</v>
      </c>
      <c r="Q24" s="65" t="s">
        <v>1</v>
      </c>
      <c r="R24" s="67" t="s">
        <v>104</v>
      </c>
      <c r="S24" s="65" t="s">
        <v>104</v>
      </c>
      <c r="T24" s="77"/>
      <c r="U24" s="77"/>
      <c r="V24" s="67" t="s">
        <v>104</v>
      </c>
      <c r="W24" s="65" t="s">
        <v>319</v>
      </c>
      <c r="X24" s="77"/>
      <c r="Y24" s="77"/>
      <c r="Z24" s="67" t="s">
        <v>323</v>
      </c>
      <c r="AA24" s="77"/>
      <c r="AB24" s="67" t="s">
        <v>310</v>
      </c>
      <c r="AC24" s="67" t="s">
        <v>324</v>
      </c>
      <c r="AD24" s="65" t="s">
        <v>325</v>
      </c>
      <c r="AE24" s="77"/>
      <c r="AF24" s="77"/>
      <c r="AG24" s="77"/>
    </row>
    <row r="25" spans="3:33" ht="27" customHeight="1" x14ac:dyDescent="0.25">
      <c r="C25" s="65"/>
      <c r="D25" s="65"/>
      <c r="E25" s="77"/>
      <c r="F25" s="77"/>
      <c r="G25" s="65" t="s">
        <v>16</v>
      </c>
      <c r="H25" s="65" t="s">
        <v>18</v>
      </c>
      <c r="I25" s="65" t="s">
        <v>20</v>
      </c>
      <c r="J25" s="65" t="s">
        <v>18</v>
      </c>
      <c r="K25" s="65" t="s">
        <v>20</v>
      </c>
      <c r="L25" s="65" t="s">
        <v>18</v>
      </c>
      <c r="M25" s="65" t="s">
        <v>105</v>
      </c>
      <c r="N25" s="65" t="s">
        <v>67</v>
      </c>
      <c r="O25" s="65" t="s">
        <v>67</v>
      </c>
      <c r="P25" s="65" t="s">
        <v>67</v>
      </c>
      <c r="Q25" s="65" t="s">
        <v>2</v>
      </c>
      <c r="R25" s="67" t="s">
        <v>104</v>
      </c>
      <c r="S25" s="65" t="s">
        <v>104</v>
      </c>
      <c r="T25" s="77"/>
      <c r="U25" s="77"/>
      <c r="V25" s="67" t="s">
        <v>104</v>
      </c>
      <c r="W25" s="65" t="s">
        <v>104</v>
      </c>
      <c r="X25" s="77"/>
      <c r="Y25" s="77"/>
      <c r="Z25" s="67" t="s">
        <v>326</v>
      </c>
      <c r="AA25" s="77"/>
      <c r="AB25" s="67" t="s">
        <v>104</v>
      </c>
      <c r="AC25" s="67" t="s">
        <v>326</v>
      </c>
      <c r="AD25" s="65" t="s">
        <v>327</v>
      </c>
      <c r="AE25" s="77"/>
      <c r="AF25" s="77"/>
      <c r="AG25" s="77"/>
    </row>
    <row r="26" spans="3:33" ht="18" customHeight="1" x14ac:dyDescent="0.25">
      <c r="C26" s="65"/>
      <c r="D26" s="65"/>
      <c r="E26" s="77"/>
      <c r="F26" s="77"/>
      <c r="G26" s="65" t="s">
        <v>16</v>
      </c>
      <c r="H26" s="65" t="s">
        <v>18</v>
      </c>
      <c r="I26" s="65" t="s">
        <v>20</v>
      </c>
      <c r="J26" s="65" t="s">
        <v>18</v>
      </c>
      <c r="K26" s="65" t="s">
        <v>20</v>
      </c>
      <c r="L26" s="65" t="s">
        <v>28</v>
      </c>
      <c r="M26" s="65"/>
      <c r="N26" s="65" t="s">
        <v>67</v>
      </c>
      <c r="O26" s="65" t="s">
        <v>67</v>
      </c>
      <c r="P26" s="65" t="s">
        <v>67</v>
      </c>
      <c r="Q26" s="65" t="s">
        <v>45</v>
      </c>
      <c r="R26" s="67" t="s">
        <v>104</v>
      </c>
      <c r="S26" s="65" t="s">
        <v>104</v>
      </c>
      <c r="T26" s="77"/>
      <c r="U26" s="77"/>
      <c r="V26" s="67" t="s">
        <v>104</v>
      </c>
      <c r="W26" s="65" t="s">
        <v>328</v>
      </c>
      <c r="X26" s="77"/>
      <c r="Y26" s="77"/>
      <c r="Z26" s="67" t="s">
        <v>329</v>
      </c>
      <c r="AA26" s="77"/>
      <c r="AB26" s="67" t="s">
        <v>104</v>
      </c>
      <c r="AC26" s="67" t="s">
        <v>329</v>
      </c>
      <c r="AD26" s="65" t="s">
        <v>330</v>
      </c>
      <c r="AE26" s="77"/>
      <c r="AF26" s="77"/>
      <c r="AG26" s="77"/>
    </row>
    <row r="27" spans="3:33" ht="18" customHeight="1" x14ac:dyDescent="0.25">
      <c r="C27" s="65"/>
      <c r="D27" s="65"/>
      <c r="E27" s="77"/>
      <c r="F27" s="77"/>
      <c r="G27" s="65" t="s">
        <v>16</v>
      </c>
      <c r="H27" s="65" t="s">
        <v>18</v>
      </c>
      <c r="I27" s="65" t="s">
        <v>20</v>
      </c>
      <c r="J27" s="65" t="s">
        <v>18</v>
      </c>
      <c r="K27" s="65" t="s">
        <v>20</v>
      </c>
      <c r="L27" s="65" t="s">
        <v>28</v>
      </c>
      <c r="M27" s="65" t="s">
        <v>16</v>
      </c>
      <c r="N27" s="65" t="s">
        <v>67</v>
      </c>
      <c r="O27" s="65" t="s">
        <v>67</v>
      </c>
      <c r="P27" s="65" t="s">
        <v>67</v>
      </c>
      <c r="Q27" s="65" t="s">
        <v>4</v>
      </c>
      <c r="R27" s="67" t="s">
        <v>104</v>
      </c>
      <c r="S27" s="65" t="s">
        <v>104</v>
      </c>
      <c r="T27" s="77"/>
      <c r="U27" s="77"/>
      <c r="V27" s="67" t="s">
        <v>104</v>
      </c>
      <c r="W27" s="65" t="s">
        <v>328</v>
      </c>
      <c r="X27" s="77"/>
      <c r="Y27" s="77"/>
      <c r="Z27" s="67" t="s">
        <v>329</v>
      </c>
      <c r="AA27" s="77"/>
      <c r="AB27" s="67" t="s">
        <v>104</v>
      </c>
      <c r="AC27" s="67" t="s">
        <v>329</v>
      </c>
      <c r="AD27" s="65" t="s">
        <v>330</v>
      </c>
      <c r="AE27" s="77"/>
      <c r="AF27" s="77"/>
      <c r="AG27" s="77"/>
    </row>
    <row r="28" spans="3:33" ht="18" customHeight="1" x14ac:dyDescent="0.25">
      <c r="C28" s="65"/>
      <c r="D28" s="65"/>
      <c r="E28" s="77"/>
      <c r="F28" s="77"/>
      <c r="G28" s="65" t="s">
        <v>16</v>
      </c>
      <c r="H28" s="65" t="s">
        <v>18</v>
      </c>
      <c r="I28" s="65" t="s">
        <v>20</v>
      </c>
      <c r="J28" s="65" t="s">
        <v>25</v>
      </c>
      <c r="K28" s="65"/>
      <c r="L28" s="65"/>
      <c r="M28" s="65"/>
      <c r="N28" s="65" t="s">
        <v>67</v>
      </c>
      <c r="O28" s="65" t="s">
        <v>67</v>
      </c>
      <c r="P28" s="65" t="s">
        <v>67</v>
      </c>
      <c r="Q28" s="65" t="s">
        <v>26</v>
      </c>
      <c r="R28" s="67" t="s">
        <v>111</v>
      </c>
      <c r="S28" s="65" t="s">
        <v>104</v>
      </c>
      <c r="T28" s="77"/>
      <c r="U28" s="77"/>
      <c r="V28" s="67" t="s">
        <v>111</v>
      </c>
      <c r="W28" s="65" t="s">
        <v>331</v>
      </c>
      <c r="X28" s="77"/>
      <c r="Y28" s="77"/>
      <c r="Z28" s="67" t="s">
        <v>332</v>
      </c>
      <c r="AA28" s="77"/>
      <c r="AB28" s="67" t="s">
        <v>104</v>
      </c>
      <c r="AC28" s="67" t="s">
        <v>332</v>
      </c>
      <c r="AD28" s="65" t="s">
        <v>333</v>
      </c>
      <c r="AE28" s="77"/>
      <c r="AF28" s="77"/>
      <c r="AG28" s="77"/>
    </row>
    <row r="29" spans="3:33" ht="18" customHeight="1" x14ac:dyDescent="0.25">
      <c r="C29" s="65"/>
      <c r="D29" s="65"/>
      <c r="E29" s="77"/>
      <c r="F29" s="77"/>
      <c r="G29" s="65" t="s">
        <v>16</v>
      </c>
      <c r="H29" s="65" t="s">
        <v>18</v>
      </c>
      <c r="I29" s="65" t="s">
        <v>20</v>
      </c>
      <c r="J29" s="65" t="s">
        <v>25</v>
      </c>
      <c r="K29" s="65" t="s">
        <v>18</v>
      </c>
      <c r="L29" s="65"/>
      <c r="M29" s="65"/>
      <c r="N29" s="65" t="s">
        <v>67</v>
      </c>
      <c r="O29" s="65" t="s">
        <v>67</v>
      </c>
      <c r="P29" s="65" t="s">
        <v>67</v>
      </c>
      <c r="Q29" s="65" t="s">
        <v>27</v>
      </c>
      <c r="R29" s="67" t="s">
        <v>104</v>
      </c>
      <c r="S29" s="65" t="s">
        <v>104</v>
      </c>
      <c r="T29" s="77"/>
      <c r="U29" s="77"/>
      <c r="V29" s="67" t="s">
        <v>104</v>
      </c>
      <c r="W29" s="65" t="s">
        <v>334</v>
      </c>
      <c r="X29" s="77"/>
      <c r="Y29" s="77"/>
      <c r="Z29" s="67" t="s">
        <v>335</v>
      </c>
      <c r="AA29" s="77"/>
      <c r="AB29" s="67" t="s">
        <v>104</v>
      </c>
      <c r="AC29" s="67" t="s">
        <v>335</v>
      </c>
      <c r="AD29" s="65" t="s">
        <v>336</v>
      </c>
      <c r="AE29" s="77"/>
      <c r="AF29" s="77"/>
      <c r="AG29" s="77"/>
    </row>
    <row r="30" spans="3:33" ht="18" customHeight="1" x14ac:dyDescent="0.25">
      <c r="C30" s="65"/>
      <c r="D30" s="65"/>
      <c r="E30" s="77"/>
      <c r="F30" s="77"/>
      <c r="G30" s="65" t="s">
        <v>16</v>
      </c>
      <c r="H30" s="65" t="s">
        <v>18</v>
      </c>
      <c r="I30" s="65" t="s">
        <v>20</v>
      </c>
      <c r="J30" s="65" t="s">
        <v>25</v>
      </c>
      <c r="K30" s="65" t="s">
        <v>18</v>
      </c>
      <c r="L30" s="65" t="s">
        <v>25</v>
      </c>
      <c r="M30" s="65"/>
      <c r="N30" s="65" t="s">
        <v>67</v>
      </c>
      <c r="O30" s="65" t="s">
        <v>67</v>
      </c>
      <c r="P30" s="65" t="s">
        <v>67</v>
      </c>
      <c r="Q30" s="65" t="s">
        <v>5</v>
      </c>
      <c r="R30" s="67" t="s">
        <v>104</v>
      </c>
      <c r="S30" s="65" t="s">
        <v>104</v>
      </c>
      <c r="T30" s="77"/>
      <c r="U30" s="77"/>
      <c r="V30" s="67" t="s">
        <v>104</v>
      </c>
      <c r="W30" s="65" t="s">
        <v>334</v>
      </c>
      <c r="X30" s="77"/>
      <c r="Y30" s="77"/>
      <c r="Z30" s="67" t="s">
        <v>335</v>
      </c>
      <c r="AA30" s="77"/>
      <c r="AB30" s="67" t="s">
        <v>104</v>
      </c>
      <c r="AC30" s="67" t="s">
        <v>335</v>
      </c>
      <c r="AD30" s="65" t="s">
        <v>336</v>
      </c>
      <c r="AE30" s="77"/>
      <c r="AF30" s="77"/>
      <c r="AG30" s="77"/>
    </row>
    <row r="31" spans="3:33" ht="15" customHeight="1" x14ac:dyDescent="0.25">
      <c r="C31" s="65"/>
      <c r="D31" s="65"/>
      <c r="E31" s="77"/>
      <c r="F31" s="77"/>
      <c r="G31" s="65" t="s">
        <v>16</v>
      </c>
      <c r="H31" s="65" t="s">
        <v>18</v>
      </c>
      <c r="I31" s="65" t="s">
        <v>20</v>
      </c>
      <c r="J31" s="65" t="s">
        <v>25</v>
      </c>
      <c r="K31" s="65" t="s">
        <v>16</v>
      </c>
      <c r="L31" s="65"/>
      <c r="M31" s="65"/>
      <c r="N31" s="65" t="s">
        <v>67</v>
      </c>
      <c r="O31" s="65" t="s">
        <v>67</v>
      </c>
      <c r="P31" s="65" t="s">
        <v>67</v>
      </c>
      <c r="Q31" s="65" t="s">
        <v>57</v>
      </c>
      <c r="R31" s="67" t="s">
        <v>104</v>
      </c>
      <c r="S31" s="65" t="s">
        <v>104</v>
      </c>
      <c r="T31" s="77"/>
      <c r="U31" s="77"/>
      <c r="V31" s="67" t="s">
        <v>104</v>
      </c>
      <c r="W31" s="65" t="s">
        <v>337</v>
      </c>
      <c r="X31" s="77"/>
      <c r="Y31" s="77"/>
      <c r="Z31" s="67" t="s">
        <v>337</v>
      </c>
      <c r="AA31" s="77"/>
      <c r="AB31" s="67" t="s">
        <v>104</v>
      </c>
      <c r="AC31" s="67" t="s">
        <v>337</v>
      </c>
      <c r="AD31" s="65" t="s">
        <v>338</v>
      </c>
      <c r="AE31" s="77"/>
      <c r="AF31" s="77"/>
      <c r="AG31" s="77"/>
    </row>
    <row r="32" spans="3:33" ht="15" customHeight="1" x14ac:dyDescent="0.25">
      <c r="C32" s="65"/>
      <c r="D32" s="65"/>
      <c r="E32" s="77"/>
      <c r="F32" s="77"/>
      <c r="G32" s="65" t="s">
        <v>16</v>
      </c>
      <c r="H32" s="65" t="s">
        <v>18</v>
      </c>
      <c r="I32" s="65" t="s">
        <v>20</v>
      </c>
      <c r="J32" s="65" t="s">
        <v>25</v>
      </c>
      <c r="K32" s="65" t="s">
        <v>16</v>
      </c>
      <c r="L32" s="65" t="s">
        <v>18</v>
      </c>
      <c r="M32" s="65"/>
      <c r="N32" s="65" t="s">
        <v>67</v>
      </c>
      <c r="O32" s="65" t="s">
        <v>67</v>
      </c>
      <c r="P32" s="65" t="s">
        <v>67</v>
      </c>
      <c r="Q32" s="65" t="s">
        <v>57</v>
      </c>
      <c r="R32" s="67" t="s">
        <v>104</v>
      </c>
      <c r="S32" s="65" t="s">
        <v>104</v>
      </c>
      <c r="T32" s="77"/>
      <c r="U32" s="77"/>
      <c r="V32" s="67" t="s">
        <v>104</v>
      </c>
      <c r="W32" s="65" t="s">
        <v>337</v>
      </c>
      <c r="X32" s="77"/>
      <c r="Y32" s="77"/>
      <c r="Z32" s="67" t="s">
        <v>337</v>
      </c>
      <c r="AA32" s="77"/>
      <c r="AB32" s="67" t="s">
        <v>104</v>
      </c>
      <c r="AC32" s="67" t="s">
        <v>337</v>
      </c>
      <c r="AD32" s="65" t="s">
        <v>338</v>
      </c>
      <c r="AE32" s="77"/>
      <c r="AF32" s="77"/>
      <c r="AG32" s="77"/>
    </row>
    <row r="33" spans="3:33" ht="18" customHeight="1" x14ac:dyDescent="0.25">
      <c r="C33" s="65"/>
      <c r="D33" s="65"/>
      <c r="E33" s="77"/>
      <c r="F33" s="77"/>
      <c r="G33" s="65" t="s">
        <v>16</v>
      </c>
      <c r="H33" s="65" t="s">
        <v>18</v>
      </c>
      <c r="I33" s="65" t="s">
        <v>20</v>
      </c>
      <c r="J33" s="65" t="s">
        <v>28</v>
      </c>
      <c r="K33" s="65"/>
      <c r="L33" s="65"/>
      <c r="M33" s="65"/>
      <c r="N33" s="65" t="s">
        <v>67</v>
      </c>
      <c r="O33" s="65" t="s">
        <v>67</v>
      </c>
      <c r="P33" s="65" t="s">
        <v>67</v>
      </c>
      <c r="Q33" s="65" t="s">
        <v>29</v>
      </c>
      <c r="R33" s="67" t="s">
        <v>112</v>
      </c>
      <c r="S33" s="65" t="s">
        <v>104</v>
      </c>
      <c r="T33" s="77"/>
      <c r="U33" s="77"/>
      <c r="V33" s="67" t="s">
        <v>112</v>
      </c>
      <c r="W33" s="65" t="s">
        <v>339</v>
      </c>
      <c r="X33" s="77"/>
      <c r="Y33" s="77"/>
      <c r="Z33" s="67" t="s">
        <v>340</v>
      </c>
      <c r="AA33" s="77"/>
      <c r="AB33" s="67" t="s">
        <v>104</v>
      </c>
      <c r="AC33" s="67" t="s">
        <v>340</v>
      </c>
      <c r="AD33" s="65" t="s">
        <v>341</v>
      </c>
      <c r="AE33" s="77"/>
      <c r="AF33" s="77"/>
      <c r="AG33" s="77"/>
    </row>
    <row r="34" spans="3:33" ht="18" customHeight="1" x14ac:dyDescent="0.25">
      <c r="C34" s="65"/>
      <c r="D34" s="65"/>
      <c r="E34" s="77"/>
      <c r="F34" s="77"/>
      <c r="G34" s="65" t="s">
        <v>16</v>
      </c>
      <c r="H34" s="65" t="s">
        <v>18</v>
      </c>
      <c r="I34" s="65" t="s">
        <v>20</v>
      </c>
      <c r="J34" s="65" t="s">
        <v>28</v>
      </c>
      <c r="K34" s="65" t="s">
        <v>20</v>
      </c>
      <c r="L34" s="65"/>
      <c r="M34" s="65"/>
      <c r="N34" s="65" t="s">
        <v>67</v>
      </c>
      <c r="O34" s="65" t="s">
        <v>67</v>
      </c>
      <c r="P34" s="65" t="s">
        <v>67</v>
      </c>
      <c r="Q34" s="65" t="s">
        <v>14</v>
      </c>
      <c r="R34" s="67" t="s">
        <v>104</v>
      </c>
      <c r="S34" s="65" t="s">
        <v>104</v>
      </c>
      <c r="T34" s="77"/>
      <c r="U34" s="77"/>
      <c r="V34" s="67" t="s">
        <v>104</v>
      </c>
      <c r="W34" s="65" t="s">
        <v>339</v>
      </c>
      <c r="X34" s="77"/>
      <c r="Y34" s="77"/>
      <c r="Z34" s="67" t="s">
        <v>340</v>
      </c>
      <c r="AA34" s="77"/>
      <c r="AB34" s="67" t="s">
        <v>104</v>
      </c>
      <c r="AC34" s="67" t="s">
        <v>340</v>
      </c>
      <c r="AD34" s="65" t="s">
        <v>342</v>
      </c>
      <c r="AE34" s="77"/>
      <c r="AF34" s="77"/>
      <c r="AG34" s="77"/>
    </row>
    <row r="35" spans="3:33" ht="15" customHeight="1" x14ac:dyDescent="0.25">
      <c r="C35" s="65"/>
      <c r="D35" s="65"/>
      <c r="E35" s="77"/>
      <c r="F35" s="77"/>
      <c r="G35" s="65" t="s">
        <v>16</v>
      </c>
      <c r="H35" s="65" t="s">
        <v>18</v>
      </c>
      <c r="I35" s="65" t="s">
        <v>20</v>
      </c>
      <c r="J35" s="65" t="s">
        <v>28</v>
      </c>
      <c r="K35" s="65" t="s">
        <v>20</v>
      </c>
      <c r="L35" s="65" t="s">
        <v>18</v>
      </c>
      <c r="M35" s="65"/>
      <c r="N35" s="65" t="s">
        <v>67</v>
      </c>
      <c r="O35" s="65" t="s">
        <v>67</v>
      </c>
      <c r="P35" s="65" t="s">
        <v>67</v>
      </c>
      <c r="Q35" s="65" t="s">
        <v>6</v>
      </c>
      <c r="R35" s="67" t="s">
        <v>104</v>
      </c>
      <c r="S35" s="65" t="s">
        <v>104</v>
      </c>
      <c r="T35" s="77"/>
      <c r="U35" s="77"/>
      <c r="V35" s="67" t="s">
        <v>104</v>
      </c>
      <c r="W35" s="65" t="s">
        <v>104</v>
      </c>
      <c r="X35" s="77"/>
      <c r="Y35" s="77"/>
      <c r="Z35" s="67" t="s">
        <v>343</v>
      </c>
      <c r="AA35" s="77"/>
      <c r="AB35" s="67" t="s">
        <v>104</v>
      </c>
      <c r="AC35" s="67" t="s">
        <v>343</v>
      </c>
      <c r="AD35" s="65" t="s">
        <v>344</v>
      </c>
      <c r="AE35" s="77"/>
      <c r="AF35" s="77"/>
      <c r="AG35" s="77"/>
    </row>
    <row r="36" spans="3:33" ht="15" customHeight="1" x14ac:dyDescent="0.25">
      <c r="C36" s="65"/>
      <c r="D36" s="65"/>
      <c r="E36" s="77"/>
      <c r="F36" s="77"/>
      <c r="G36" s="65" t="s">
        <v>16</v>
      </c>
      <c r="H36" s="65" t="s">
        <v>18</v>
      </c>
      <c r="I36" s="65" t="s">
        <v>20</v>
      </c>
      <c r="J36" s="65" t="s">
        <v>28</v>
      </c>
      <c r="K36" s="65" t="s">
        <v>20</v>
      </c>
      <c r="L36" s="65" t="s">
        <v>20</v>
      </c>
      <c r="M36" s="65"/>
      <c r="N36" s="65" t="s">
        <v>67</v>
      </c>
      <c r="O36" s="65" t="s">
        <v>67</v>
      </c>
      <c r="P36" s="65" t="s">
        <v>67</v>
      </c>
      <c r="Q36" s="65" t="s">
        <v>56</v>
      </c>
      <c r="R36" s="67" t="s">
        <v>104</v>
      </c>
      <c r="S36" s="65" t="s">
        <v>104</v>
      </c>
      <c r="T36" s="77"/>
      <c r="U36" s="77"/>
      <c r="V36" s="67" t="s">
        <v>104</v>
      </c>
      <c r="W36" s="65" t="s">
        <v>345</v>
      </c>
      <c r="X36" s="77"/>
      <c r="Y36" s="77"/>
      <c r="Z36" s="67" t="s">
        <v>345</v>
      </c>
      <c r="AA36" s="77"/>
      <c r="AB36" s="67" t="s">
        <v>104</v>
      </c>
      <c r="AC36" s="67" t="s">
        <v>345</v>
      </c>
      <c r="AD36" s="65" t="s">
        <v>346</v>
      </c>
      <c r="AE36" s="77"/>
      <c r="AF36" s="77"/>
      <c r="AG36" s="77"/>
    </row>
    <row r="37" spans="3:33" ht="15" customHeight="1" x14ac:dyDescent="0.25">
      <c r="C37" s="65"/>
      <c r="D37" s="65"/>
      <c r="E37" s="77"/>
      <c r="F37" s="77"/>
      <c r="G37" s="65" t="s">
        <v>16</v>
      </c>
      <c r="H37" s="65" t="s">
        <v>18</v>
      </c>
      <c r="I37" s="65" t="s">
        <v>20</v>
      </c>
      <c r="J37" s="65" t="s">
        <v>28</v>
      </c>
      <c r="K37" s="65" t="s">
        <v>20</v>
      </c>
      <c r="L37" s="65" t="s">
        <v>16</v>
      </c>
      <c r="M37" s="65"/>
      <c r="N37" s="65" t="s">
        <v>67</v>
      </c>
      <c r="O37" s="65" t="s">
        <v>67</v>
      </c>
      <c r="P37" s="65" t="s">
        <v>67</v>
      </c>
      <c r="Q37" s="65" t="s">
        <v>53</v>
      </c>
      <c r="R37" s="67" t="s">
        <v>104</v>
      </c>
      <c r="S37" s="65" t="s">
        <v>104</v>
      </c>
      <c r="T37" s="77"/>
      <c r="U37" s="77"/>
      <c r="V37" s="67" t="s">
        <v>104</v>
      </c>
      <c r="W37" s="65" t="s">
        <v>104</v>
      </c>
      <c r="X37" s="77"/>
      <c r="Y37" s="77"/>
      <c r="Z37" s="67" t="s">
        <v>347</v>
      </c>
      <c r="AA37" s="77"/>
      <c r="AB37" s="67" t="s">
        <v>104</v>
      </c>
      <c r="AC37" s="67" t="s">
        <v>347</v>
      </c>
      <c r="AD37" s="65" t="s">
        <v>348</v>
      </c>
      <c r="AE37" s="77"/>
      <c r="AF37" s="77"/>
      <c r="AG37" s="77"/>
    </row>
    <row r="38" spans="3:33" ht="18" customHeight="1" x14ac:dyDescent="0.25">
      <c r="C38" s="65"/>
      <c r="D38" s="65"/>
      <c r="E38" s="77"/>
      <c r="F38" s="77"/>
      <c r="G38" s="65" t="s">
        <v>16</v>
      </c>
      <c r="H38" s="65" t="s">
        <v>18</v>
      </c>
      <c r="I38" s="65" t="s">
        <v>20</v>
      </c>
      <c r="J38" s="65" t="s">
        <v>28</v>
      </c>
      <c r="K38" s="65" t="s">
        <v>20</v>
      </c>
      <c r="L38" s="65" t="s">
        <v>33</v>
      </c>
      <c r="M38" s="65"/>
      <c r="N38" s="65" t="s">
        <v>67</v>
      </c>
      <c r="O38" s="65" t="s">
        <v>67</v>
      </c>
      <c r="P38" s="65" t="s">
        <v>67</v>
      </c>
      <c r="Q38" s="65" t="s">
        <v>106</v>
      </c>
      <c r="R38" s="67" t="s">
        <v>104</v>
      </c>
      <c r="S38" s="65" t="s">
        <v>104</v>
      </c>
      <c r="T38" s="77"/>
      <c r="U38" s="77"/>
      <c r="V38" s="67" t="s">
        <v>104</v>
      </c>
      <c r="W38" s="65" t="s">
        <v>349</v>
      </c>
      <c r="X38" s="77"/>
      <c r="Y38" s="77"/>
      <c r="Z38" s="67" t="s">
        <v>350</v>
      </c>
      <c r="AA38" s="77"/>
      <c r="AB38" s="67" t="s">
        <v>104</v>
      </c>
      <c r="AC38" s="67" t="s">
        <v>350</v>
      </c>
      <c r="AD38" s="65" t="s">
        <v>351</v>
      </c>
      <c r="AE38" s="77"/>
      <c r="AF38" s="77"/>
      <c r="AG38" s="77"/>
    </row>
    <row r="39" spans="3:33" ht="18" customHeight="1" x14ac:dyDescent="0.25">
      <c r="C39" s="65"/>
      <c r="D39" s="65"/>
      <c r="E39" s="77"/>
      <c r="F39" s="77"/>
      <c r="G39" s="65" t="s">
        <v>16</v>
      </c>
      <c r="H39" s="65" t="s">
        <v>20</v>
      </c>
      <c r="I39" s="65"/>
      <c r="J39" s="65"/>
      <c r="K39" s="65"/>
      <c r="L39" s="65"/>
      <c r="M39" s="65"/>
      <c r="N39" s="65" t="s">
        <v>67</v>
      </c>
      <c r="O39" s="65" t="s">
        <v>67</v>
      </c>
      <c r="P39" s="65" t="s">
        <v>67</v>
      </c>
      <c r="Q39" s="65" t="s">
        <v>30</v>
      </c>
      <c r="R39" s="67" t="s">
        <v>113</v>
      </c>
      <c r="S39" s="65" t="s">
        <v>352</v>
      </c>
      <c r="T39" s="77"/>
      <c r="U39" s="77"/>
      <c r="V39" s="67" t="s">
        <v>353</v>
      </c>
      <c r="W39" s="65" t="s">
        <v>354</v>
      </c>
      <c r="X39" s="77"/>
      <c r="Y39" s="77"/>
      <c r="Z39" s="67" t="s">
        <v>355</v>
      </c>
      <c r="AA39" s="77"/>
      <c r="AB39" s="67" t="s">
        <v>104</v>
      </c>
      <c r="AC39" s="67" t="s">
        <v>355</v>
      </c>
      <c r="AD39" s="65" t="s">
        <v>356</v>
      </c>
      <c r="AE39" s="77"/>
      <c r="AF39" s="77"/>
      <c r="AG39" s="77"/>
    </row>
    <row r="40" spans="3:33" ht="18" customHeight="1" x14ac:dyDescent="0.25">
      <c r="C40" s="65"/>
      <c r="D40" s="65"/>
      <c r="E40" s="77"/>
      <c r="F40" s="77"/>
      <c r="G40" s="65" t="s">
        <v>16</v>
      </c>
      <c r="H40" s="65" t="s">
        <v>20</v>
      </c>
      <c r="I40" s="65" t="s">
        <v>16</v>
      </c>
      <c r="J40" s="65" t="s">
        <v>31</v>
      </c>
      <c r="K40" s="65"/>
      <c r="L40" s="65"/>
      <c r="M40" s="65"/>
      <c r="N40" s="65" t="s">
        <v>67</v>
      </c>
      <c r="O40" s="65" t="s">
        <v>67</v>
      </c>
      <c r="P40" s="65" t="s">
        <v>67</v>
      </c>
      <c r="Q40" s="65" t="s">
        <v>32</v>
      </c>
      <c r="R40" s="67" t="s">
        <v>114</v>
      </c>
      <c r="S40" s="65" t="s">
        <v>352</v>
      </c>
      <c r="T40" s="77"/>
      <c r="U40" s="77"/>
      <c r="V40" s="67" t="s">
        <v>357</v>
      </c>
      <c r="W40" s="65" t="s">
        <v>358</v>
      </c>
      <c r="X40" s="77"/>
      <c r="Y40" s="77"/>
      <c r="Z40" s="67" t="s">
        <v>359</v>
      </c>
      <c r="AA40" s="77"/>
      <c r="AB40" s="67" t="s">
        <v>104</v>
      </c>
      <c r="AC40" s="67" t="s">
        <v>359</v>
      </c>
      <c r="AD40" s="65" t="s">
        <v>360</v>
      </c>
      <c r="AE40" s="77"/>
      <c r="AF40" s="77"/>
      <c r="AG40" s="77"/>
    </row>
    <row r="41" spans="3:33" ht="27" customHeight="1" x14ac:dyDescent="0.25">
      <c r="C41" s="65"/>
      <c r="D41" s="65"/>
      <c r="E41" s="77"/>
      <c r="F41" s="77"/>
      <c r="G41" s="65" t="s">
        <v>16</v>
      </c>
      <c r="H41" s="65" t="s">
        <v>20</v>
      </c>
      <c r="I41" s="65" t="s">
        <v>16</v>
      </c>
      <c r="J41" s="65" t="s">
        <v>31</v>
      </c>
      <c r="K41" s="65" t="s">
        <v>16</v>
      </c>
      <c r="L41" s="65"/>
      <c r="M41" s="65"/>
      <c r="N41" s="65" t="s">
        <v>67</v>
      </c>
      <c r="O41" s="65" t="s">
        <v>67</v>
      </c>
      <c r="P41" s="65" t="s">
        <v>67</v>
      </c>
      <c r="Q41" s="65" t="s">
        <v>7</v>
      </c>
      <c r="R41" s="67" t="s">
        <v>104</v>
      </c>
      <c r="S41" s="65" t="s">
        <v>104</v>
      </c>
      <c r="T41" s="77"/>
      <c r="U41" s="77"/>
      <c r="V41" s="67" t="s">
        <v>104</v>
      </c>
      <c r="W41" s="65" t="s">
        <v>361</v>
      </c>
      <c r="X41" s="77"/>
      <c r="Y41" s="77"/>
      <c r="Z41" s="67" t="s">
        <v>362</v>
      </c>
      <c r="AA41" s="77"/>
      <c r="AB41" s="67" t="s">
        <v>104</v>
      </c>
      <c r="AC41" s="67" t="s">
        <v>362</v>
      </c>
      <c r="AD41" s="65" t="s">
        <v>363</v>
      </c>
      <c r="AE41" s="77"/>
      <c r="AF41" s="77"/>
      <c r="AG41" s="77"/>
    </row>
    <row r="42" spans="3:33" ht="27" x14ac:dyDescent="0.25">
      <c r="C42" s="65"/>
      <c r="D42" s="65"/>
      <c r="E42" s="77"/>
      <c r="F42" s="77"/>
      <c r="G42" s="65" t="s">
        <v>16</v>
      </c>
      <c r="H42" s="65" t="s">
        <v>20</v>
      </c>
      <c r="I42" s="65" t="s">
        <v>16</v>
      </c>
      <c r="J42" s="65" t="s">
        <v>31</v>
      </c>
      <c r="K42" s="65" t="s">
        <v>40</v>
      </c>
      <c r="L42" s="65"/>
      <c r="M42" s="65"/>
      <c r="N42" s="65" t="s">
        <v>67</v>
      </c>
      <c r="O42" s="65" t="s">
        <v>67</v>
      </c>
      <c r="P42" s="65" t="s">
        <v>67</v>
      </c>
      <c r="Q42" s="65" t="s">
        <v>54</v>
      </c>
      <c r="R42" s="67" t="s">
        <v>104</v>
      </c>
      <c r="S42" s="65" t="s">
        <v>104</v>
      </c>
      <c r="T42" s="77"/>
      <c r="U42" s="77"/>
      <c r="V42" s="67" t="s">
        <v>104</v>
      </c>
      <c r="W42" s="65" t="s">
        <v>104</v>
      </c>
      <c r="X42" s="77"/>
      <c r="Y42" s="77"/>
      <c r="Z42" s="67" t="s">
        <v>364</v>
      </c>
      <c r="AA42" s="77"/>
      <c r="AB42" s="67" t="s">
        <v>104</v>
      </c>
      <c r="AC42" s="67" t="s">
        <v>364</v>
      </c>
      <c r="AD42" s="65" t="s">
        <v>365</v>
      </c>
      <c r="AE42" s="77"/>
      <c r="AF42" s="77"/>
      <c r="AG42" s="77"/>
    </row>
    <row r="43" spans="3:33" ht="18" customHeight="1" x14ac:dyDescent="0.25">
      <c r="C43" s="65"/>
      <c r="D43" s="65"/>
      <c r="E43" s="77"/>
      <c r="F43" s="77"/>
      <c r="G43" s="65" t="s">
        <v>16</v>
      </c>
      <c r="H43" s="65" t="s">
        <v>20</v>
      </c>
      <c r="I43" s="65" t="s">
        <v>16</v>
      </c>
      <c r="J43" s="65" t="s">
        <v>31</v>
      </c>
      <c r="K43" s="65" t="s">
        <v>28</v>
      </c>
      <c r="L43" s="65"/>
      <c r="M43" s="65"/>
      <c r="N43" s="65" t="s">
        <v>67</v>
      </c>
      <c r="O43" s="65" t="s">
        <v>67</v>
      </c>
      <c r="P43" s="65" t="s">
        <v>67</v>
      </c>
      <c r="Q43" s="65" t="s">
        <v>15</v>
      </c>
      <c r="R43" s="67" t="s">
        <v>104</v>
      </c>
      <c r="S43" s="65" t="s">
        <v>104</v>
      </c>
      <c r="T43" s="77"/>
      <c r="U43" s="77"/>
      <c r="V43" s="67" t="s">
        <v>104</v>
      </c>
      <c r="W43" s="65" t="s">
        <v>366</v>
      </c>
      <c r="X43" s="77"/>
      <c r="Y43" s="77"/>
      <c r="Z43" s="67" t="s">
        <v>367</v>
      </c>
      <c r="AA43" s="77"/>
      <c r="AB43" s="67" t="s">
        <v>104</v>
      </c>
      <c r="AC43" s="67" t="s">
        <v>367</v>
      </c>
      <c r="AD43" s="65" t="s">
        <v>368</v>
      </c>
      <c r="AE43" s="77"/>
      <c r="AF43" s="77"/>
      <c r="AG43" s="77"/>
    </row>
    <row r="44" spans="3:33" ht="18" x14ac:dyDescent="0.25">
      <c r="C44" s="65"/>
      <c r="D44" s="65"/>
      <c r="E44" s="77"/>
      <c r="F44" s="77"/>
      <c r="G44" s="65" t="s">
        <v>16</v>
      </c>
      <c r="H44" s="65" t="s">
        <v>20</v>
      </c>
      <c r="I44" s="65" t="s">
        <v>33</v>
      </c>
      <c r="J44" s="65" t="s">
        <v>20</v>
      </c>
      <c r="K44" s="65"/>
      <c r="L44" s="65"/>
      <c r="M44" s="65"/>
      <c r="N44" s="65" t="s">
        <v>67</v>
      </c>
      <c r="O44" s="65" t="s">
        <v>67</v>
      </c>
      <c r="P44" s="65" t="s">
        <v>67</v>
      </c>
      <c r="Q44" s="65" t="s">
        <v>34</v>
      </c>
      <c r="R44" s="67" t="s">
        <v>115</v>
      </c>
      <c r="S44" s="65" t="s">
        <v>104</v>
      </c>
      <c r="T44" s="77"/>
      <c r="U44" s="77"/>
      <c r="V44" s="67" t="s">
        <v>115</v>
      </c>
      <c r="W44" s="65" t="s">
        <v>104</v>
      </c>
      <c r="X44" s="77"/>
      <c r="Y44" s="77"/>
      <c r="Z44" s="67" t="s">
        <v>115</v>
      </c>
      <c r="AA44" s="77"/>
      <c r="AB44" s="67" t="s">
        <v>104</v>
      </c>
      <c r="AC44" s="67" t="s">
        <v>115</v>
      </c>
      <c r="AD44" s="65" t="s">
        <v>104</v>
      </c>
      <c r="AE44" s="77"/>
      <c r="AF44" s="77"/>
      <c r="AG44" s="77"/>
    </row>
    <row r="45" spans="3:33" ht="18" customHeight="1" x14ac:dyDescent="0.25">
      <c r="C45" s="65"/>
      <c r="D45" s="65"/>
      <c r="E45" s="77"/>
      <c r="F45" s="77"/>
      <c r="G45" s="65" t="s">
        <v>16</v>
      </c>
      <c r="H45" s="65" t="s">
        <v>20</v>
      </c>
      <c r="I45" s="65" t="s">
        <v>33</v>
      </c>
      <c r="J45" s="65" t="s">
        <v>20</v>
      </c>
      <c r="K45" s="65" t="s">
        <v>18</v>
      </c>
      <c r="L45" s="65"/>
      <c r="M45" s="65"/>
      <c r="N45" s="65" t="s">
        <v>67</v>
      </c>
      <c r="O45" s="65" t="s">
        <v>67</v>
      </c>
      <c r="P45" s="65" t="s">
        <v>67</v>
      </c>
      <c r="Q45" s="65" t="s">
        <v>34</v>
      </c>
      <c r="R45" s="67" t="s">
        <v>104</v>
      </c>
      <c r="S45" s="65" t="s">
        <v>104</v>
      </c>
      <c r="T45" s="77"/>
      <c r="U45" s="77"/>
      <c r="V45" s="67" t="s">
        <v>104</v>
      </c>
      <c r="W45" s="65" t="s">
        <v>104</v>
      </c>
      <c r="X45" s="77"/>
      <c r="Y45" s="77"/>
      <c r="Z45" s="67" t="s">
        <v>115</v>
      </c>
      <c r="AA45" s="77"/>
      <c r="AB45" s="67" t="s">
        <v>104</v>
      </c>
      <c r="AC45" s="67" t="s">
        <v>115</v>
      </c>
      <c r="AD45" s="65" t="s">
        <v>369</v>
      </c>
      <c r="AE45" s="77"/>
      <c r="AF45" s="77"/>
      <c r="AG45" s="77"/>
    </row>
    <row r="46" spans="3:33" ht="18" customHeight="1" x14ac:dyDescent="0.25">
      <c r="C46" s="65"/>
      <c r="D46" s="65"/>
      <c r="E46" s="77"/>
      <c r="F46" s="77"/>
      <c r="G46" s="65" t="s">
        <v>16</v>
      </c>
      <c r="H46" s="65" t="s">
        <v>20</v>
      </c>
      <c r="I46" s="65" t="s">
        <v>33</v>
      </c>
      <c r="J46" s="65" t="s">
        <v>33</v>
      </c>
      <c r="K46" s="65"/>
      <c r="L46" s="65"/>
      <c r="M46" s="65"/>
      <c r="N46" s="65" t="s">
        <v>67</v>
      </c>
      <c r="O46" s="65" t="s">
        <v>67</v>
      </c>
      <c r="P46" s="65" t="s">
        <v>67</v>
      </c>
      <c r="Q46" s="65" t="s">
        <v>51</v>
      </c>
      <c r="R46" s="67" t="s">
        <v>104</v>
      </c>
      <c r="S46" s="65" t="s">
        <v>104</v>
      </c>
      <c r="T46" s="77"/>
      <c r="U46" s="77"/>
      <c r="V46" s="67" t="s">
        <v>104</v>
      </c>
      <c r="W46" s="65" t="s">
        <v>370</v>
      </c>
      <c r="X46" s="77"/>
      <c r="Y46" s="77"/>
      <c r="Z46" s="67" t="s">
        <v>371</v>
      </c>
      <c r="AA46" s="77"/>
      <c r="AB46" s="67" t="s">
        <v>104</v>
      </c>
      <c r="AC46" s="67" t="s">
        <v>371</v>
      </c>
      <c r="AD46" s="65" t="s">
        <v>372</v>
      </c>
      <c r="AE46" s="77"/>
      <c r="AF46" s="77"/>
      <c r="AG46" s="77"/>
    </row>
    <row r="47" spans="3:33" ht="18" customHeight="1" x14ac:dyDescent="0.25">
      <c r="C47" s="65"/>
      <c r="D47" s="65"/>
      <c r="E47" s="77"/>
      <c r="F47" s="77"/>
      <c r="G47" s="65" t="s">
        <v>16</v>
      </c>
      <c r="H47" s="65" t="s">
        <v>20</v>
      </c>
      <c r="I47" s="65" t="s">
        <v>33</v>
      </c>
      <c r="J47" s="65" t="s">
        <v>33</v>
      </c>
      <c r="K47" s="65" t="s">
        <v>18</v>
      </c>
      <c r="L47" s="65"/>
      <c r="M47" s="65"/>
      <c r="N47" s="65" t="s">
        <v>67</v>
      </c>
      <c r="O47" s="65" t="s">
        <v>67</v>
      </c>
      <c r="P47" s="65" t="s">
        <v>67</v>
      </c>
      <c r="Q47" s="65" t="s">
        <v>52</v>
      </c>
      <c r="R47" s="67" t="s">
        <v>104</v>
      </c>
      <c r="S47" s="65" t="s">
        <v>104</v>
      </c>
      <c r="T47" s="77"/>
      <c r="U47" s="77"/>
      <c r="V47" s="67" t="s">
        <v>104</v>
      </c>
      <c r="W47" s="65" t="s">
        <v>370</v>
      </c>
      <c r="X47" s="77"/>
      <c r="Y47" s="77"/>
      <c r="Z47" s="67" t="s">
        <v>371</v>
      </c>
      <c r="AA47" s="77"/>
      <c r="AB47" s="67" t="s">
        <v>104</v>
      </c>
      <c r="AC47" s="67" t="s">
        <v>371</v>
      </c>
      <c r="AD47" s="65" t="s">
        <v>372</v>
      </c>
      <c r="AE47" s="77"/>
      <c r="AF47" s="77"/>
      <c r="AG47" s="77"/>
    </row>
    <row r="48" spans="3:33" ht="27" x14ac:dyDescent="0.25">
      <c r="C48" s="65"/>
      <c r="D48" s="65"/>
      <c r="E48" s="77"/>
      <c r="F48" s="77"/>
      <c r="G48" s="65" t="s">
        <v>16</v>
      </c>
      <c r="H48" s="65" t="s">
        <v>20</v>
      </c>
      <c r="I48" s="65" t="s">
        <v>33</v>
      </c>
      <c r="J48" s="65" t="s">
        <v>33</v>
      </c>
      <c r="K48" s="65" t="s">
        <v>18</v>
      </c>
      <c r="L48" s="65" t="s">
        <v>18</v>
      </c>
      <c r="M48" s="65"/>
      <c r="N48" s="65" t="s">
        <v>67</v>
      </c>
      <c r="O48" s="65" t="s">
        <v>67</v>
      </c>
      <c r="P48" s="65" t="s">
        <v>67</v>
      </c>
      <c r="Q48" s="65" t="s">
        <v>10</v>
      </c>
      <c r="R48" s="67" t="s">
        <v>104</v>
      </c>
      <c r="S48" s="65" t="s">
        <v>104</v>
      </c>
      <c r="T48" s="77"/>
      <c r="U48" s="77"/>
      <c r="V48" s="67" t="s">
        <v>104</v>
      </c>
      <c r="W48" s="65" t="s">
        <v>104</v>
      </c>
      <c r="X48" s="77"/>
      <c r="Y48" s="77"/>
      <c r="Z48" s="67" t="s">
        <v>373</v>
      </c>
      <c r="AA48" s="77"/>
      <c r="AB48" s="67" t="s">
        <v>104</v>
      </c>
      <c r="AC48" s="67" t="s">
        <v>373</v>
      </c>
      <c r="AD48" s="65" t="s">
        <v>374</v>
      </c>
      <c r="AE48" s="77"/>
      <c r="AF48" s="77"/>
      <c r="AG48" s="77"/>
    </row>
    <row r="49" spans="3:33" ht="36" x14ac:dyDescent="0.25">
      <c r="C49" s="65"/>
      <c r="D49" s="65"/>
      <c r="E49" s="77"/>
      <c r="F49" s="77"/>
      <c r="G49" s="65" t="s">
        <v>16</v>
      </c>
      <c r="H49" s="65" t="s">
        <v>20</v>
      </c>
      <c r="I49" s="65" t="s">
        <v>33</v>
      </c>
      <c r="J49" s="65" t="s">
        <v>33</v>
      </c>
      <c r="K49" s="65" t="s">
        <v>18</v>
      </c>
      <c r="L49" s="65" t="s">
        <v>16</v>
      </c>
      <c r="M49" s="65"/>
      <c r="N49" s="65" t="s">
        <v>67</v>
      </c>
      <c r="O49" s="65" t="s">
        <v>67</v>
      </c>
      <c r="P49" s="65" t="s">
        <v>67</v>
      </c>
      <c r="Q49" s="65" t="s">
        <v>11</v>
      </c>
      <c r="R49" s="67" t="s">
        <v>104</v>
      </c>
      <c r="S49" s="65" t="s">
        <v>104</v>
      </c>
      <c r="T49" s="77"/>
      <c r="U49" s="77"/>
      <c r="V49" s="67" t="s">
        <v>104</v>
      </c>
      <c r="W49" s="65" t="s">
        <v>375</v>
      </c>
      <c r="X49" s="77"/>
      <c r="Y49" s="77"/>
      <c r="Z49" s="67" t="s">
        <v>376</v>
      </c>
      <c r="AA49" s="77"/>
      <c r="AB49" s="67" t="s">
        <v>104</v>
      </c>
      <c r="AC49" s="67" t="s">
        <v>376</v>
      </c>
      <c r="AD49" s="65" t="s">
        <v>377</v>
      </c>
      <c r="AE49" s="77"/>
      <c r="AF49" s="77"/>
      <c r="AG49" s="77"/>
    </row>
    <row r="50" spans="3:33" ht="27" x14ac:dyDescent="0.25">
      <c r="C50" s="65"/>
      <c r="D50" s="65"/>
      <c r="E50" s="77"/>
      <c r="F50" s="77"/>
      <c r="G50" s="65" t="s">
        <v>16</v>
      </c>
      <c r="H50" s="65" t="s">
        <v>20</v>
      </c>
      <c r="I50" s="65" t="s">
        <v>33</v>
      </c>
      <c r="J50" s="65" t="s">
        <v>33</v>
      </c>
      <c r="K50" s="65" t="s">
        <v>18</v>
      </c>
      <c r="L50" s="65" t="s">
        <v>40</v>
      </c>
      <c r="M50" s="65"/>
      <c r="N50" s="65" t="s">
        <v>67</v>
      </c>
      <c r="O50" s="65" t="s">
        <v>67</v>
      </c>
      <c r="P50" s="65" t="s">
        <v>67</v>
      </c>
      <c r="Q50" s="65" t="s">
        <v>12</v>
      </c>
      <c r="R50" s="67" t="s">
        <v>104</v>
      </c>
      <c r="S50" s="65" t="s">
        <v>104</v>
      </c>
      <c r="T50" s="77"/>
      <c r="U50" s="77"/>
      <c r="V50" s="67" t="s">
        <v>104</v>
      </c>
      <c r="W50" s="65" t="s">
        <v>378</v>
      </c>
      <c r="X50" s="77"/>
      <c r="Y50" s="77"/>
      <c r="Z50" s="67" t="s">
        <v>379</v>
      </c>
      <c r="AA50" s="77"/>
      <c r="AB50" s="67" t="s">
        <v>104</v>
      </c>
      <c r="AC50" s="67" t="s">
        <v>379</v>
      </c>
      <c r="AD50" s="65" t="s">
        <v>380</v>
      </c>
      <c r="AE50" s="77"/>
      <c r="AF50" s="77"/>
      <c r="AG50" s="77"/>
    </row>
    <row r="51" spans="3:33" ht="18" customHeight="1" x14ac:dyDescent="0.25">
      <c r="C51" s="65"/>
      <c r="D51" s="65"/>
      <c r="E51" s="77"/>
      <c r="F51" s="77"/>
      <c r="G51" s="65" t="s">
        <v>16</v>
      </c>
      <c r="H51" s="65" t="s">
        <v>33</v>
      </c>
      <c r="I51" s="65"/>
      <c r="J51" s="65"/>
      <c r="K51" s="65"/>
      <c r="L51" s="65"/>
      <c r="M51" s="65"/>
      <c r="N51" s="65" t="s">
        <v>67</v>
      </c>
      <c r="O51" s="65" t="s">
        <v>67</v>
      </c>
      <c r="P51" s="65" t="s">
        <v>67</v>
      </c>
      <c r="Q51" s="65" t="s">
        <v>35</v>
      </c>
      <c r="R51" s="67" t="s">
        <v>116</v>
      </c>
      <c r="S51" s="65" t="s">
        <v>381</v>
      </c>
      <c r="T51" s="77"/>
      <c r="U51" s="77"/>
      <c r="V51" s="67" t="s">
        <v>382</v>
      </c>
      <c r="W51" s="65" t="s">
        <v>383</v>
      </c>
      <c r="X51" s="77"/>
      <c r="Y51" s="77"/>
      <c r="Z51" s="67" t="s">
        <v>384</v>
      </c>
      <c r="AA51" s="77"/>
      <c r="AB51" s="67" t="s">
        <v>385</v>
      </c>
      <c r="AC51" s="67" t="s">
        <v>386</v>
      </c>
      <c r="AD51" s="65" t="s">
        <v>387</v>
      </c>
      <c r="AE51" s="77"/>
      <c r="AF51" s="77"/>
      <c r="AG51" s="77"/>
    </row>
    <row r="52" spans="3:33" ht="18" customHeight="1" x14ac:dyDescent="0.25">
      <c r="C52" s="65"/>
      <c r="D52" s="65"/>
      <c r="E52" s="77"/>
      <c r="F52" s="77"/>
      <c r="G52" s="65" t="s">
        <v>16</v>
      </c>
      <c r="H52" s="65" t="s">
        <v>33</v>
      </c>
      <c r="I52" s="65" t="s">
        <v>31</v>
      </c>
      <c r="J52" s="65"/>
      <c r="K52" s="65"/>
      <c r="L52" s="65"/>
      <c r="M52" s="65"/>
      <c r="N52" s="65" t="s">
        <v>67</v>
      </c>
      <c r="O52" s="65" t="s">
        <v>67</v>
      </c>
      <c r="P52" s="65" t="s">
        <v>67</v>
      </c>
      <c r="Q52" s="65" t="s">
        <v>35</v>
      </c>
      <c r="R52" s="67" t="s">
        <v>116</v>
      </c>
      <c r="S52" s="65" t="s">
        <v>381</v>
      </c>
      <c r="T52" s="77"/>
      <c r="U52" s="77"/>
      <c r="V52" s="67" t="s">
        <v>382</v>
      </c>
      <c r="W52" s="65" t="s">
        <v>383</v>
      </c>
      <c r="X52" s="77"/>
      <c r="Y52" s="77"/>
      <c r="Z52" s="67" t="s">
        <v>384</v>
      </c>
      <c r="AA52" s="77"/>
      <c r="AB52" s="67" t="s">
        <v>385</v>
      </c>
      <c r="AC52" s="67" t="s">
        <v>386</v>
      </c>
      <c r="AD52" s="65" t="s">
        <v>387</v>
      </c>
      <c r="AE52" s="77"/>
      <c r="AF52" s="77"/>
      <c r="AG52" s="77"/>
    </row>
    <row r="53" spans="3:33" ht="18" customHeight="1" x14ac:dyDescent="0.25">
      <c r="C53" s="65"/>
      <c r="D53" s="65"/>
      <c r="E53" s="77"/>
      <c r="F53" s="77"/>
      <c r="G53" s="65" t="s">
        <v>16</v>
      </c>
      <c r="H53" s="65" t="s">
        <v>33</v>
      </c>
      <c r="I53" s="65" t="s">
        <v>31</v>
      </c>
      <c r="J53" s="65" t="s">
        <v>31</v>
      </c>
      <c r="K53" s="65"/>
      <c r="L53" s="65"/>
      <c r="M53" s="65"/>
      <c r="N53" s="65" t="s">
        <v>67</v>
      </c>
      <c r="O53" s="65" t="s">
        <v>67</v>
      </c>
      <c r="P53" s="65" t="s">
        <v>67</v>
      </c>
      <c r="Q53" s="65" t="s">
        <v>35</v>
      </c>
      <c r="R53" s="67" t="s">
        <v>116</v>
      </c>
      <c r="S53" s="65" t="s">
        <v>381</v>
      </c>
      <c r="T53" s="77"/>
      <c r="U53" s="77"/>
      <c r="V53" s="67" t="s">
        <v>382</v>
      </c>
      <c r="W53" s="65" t="s">
        <v>383</v>
      </c>
      <c r="X53" s="77"/>
      <c r="Y53" s="77"/>
      <c r="Z53" s="67" t="s">
        <v>384</v>
      </c>
      <c r="AA53" s="77"/>
      <c r="AB53" s="67" t="s">
        <v>385</v>
      </c>
      <c r="AC53" s="67" t="s">
        <v>386</v>
      </c>
      <c r="AD53" s="65" t="s">
        <v>387</v>
      </c>
      <c r="AE53" s="77"/>
      <c r="AF53" s="77"/>
      <c r="AG53" s="77"/>
    </row>
    <row r="54" spans="3:33" ht="18" customHeight="1" x14ac:dyDescent="0.25">
      <c r="C54" s="65"/>
      <c r="D54" s="65"/>
      <c r="E54" s="77"/>
      <c r="F54" s="77"/>
      <c r="G54" s="65" t="s">
        <v>16</v>
      </c>
      <c r="H54" s="65" t="s">
        <v>33</v>
      </c>
      <c r="I54" s="65" t="s">
        <v>31</v>
      </c>
      <c r="J54" s="65" t="s">
        <v>31</v>
      </c>
      <c r="K54" s="65" t="s">
        <v>18</v>
      </c>
      <c r="L54" s="65"/>
      <c r="M54" s="65"/>
      <c r="N54" s="65" t="s">
        <v>67</v>
      </c>
      <c r="O54" s="65" t="s">
        <v>67</v>
      </c>
      <c r="P54" s="65" t="s">
        <v>67</v>
      </c>
      <c r="Q54" s="65" t="s">
        <v>36</v>
      </c>
      <c r="R54" s="67" t="s">
        <v>104</v>
      </c>
      <c r="S54" s="65" t="s">
        <v>104</v>
      </c>
      <c r="T54" s="77"/>
      <c r="U54" s="77"/>
      <c r="V54" s="67" t="s">
        <v>104</v>
      </c>
      <c r="W54" s="65" t="s">
        <v>383</v>
      </c>
      <c r="X54" s="77"/>
      <c r="Y54" s="77"/>
      <c r="Z54" s="67" t="s">
        <v>384</v>
      </c>
      <c r="AA54" s="77"/>
      <c r="AB54" s="67" t="s">
        <v>385</v>
      </c>
      <c r="AC54" s="67" t="s">
        <v>386</v>
      </c>
      <c r="AD54" s="65" t="s">
        <v>388</v>
      </c>
      <c r="AE54" s="77"/>
      <c r="AF54" s="77"/>
      <c r="AG54" s="77"/>
    </row>
    <row r="55" spans="3:33" ht="18" customHeight="1" x14ac:dyDescent="0.25">
      <c r="C55" s="65"/>
      <c r="D55" s="65"/>
      <c r="E55" s="77"/>
      <c r="F55" s="77"/>
      <c r="G55" s="65" t="s">
        <v>16</v>
      </c>
      <c r="H55" s="65" t="s">
        <v>33</v>
      </c>
      <c r="I55" s="65" t="s">
        <v>31</v>
      </c>
      <c r="J55" s="65" t="s">
        <v>31</v>
      </c>
      <c r="K55" s="65" t="s">
        <v>18</v>
      </c>
      <c r="L55" s="65" t="s">
        <v>16</v>
      </c>
      <c r="M55" s="65"/>
      <c r="N55" s="65" t="s">
        <v>67</v>
      </c>
      <c r="O55" s="65" t="s">
        <v>67</v>
      </c>
      <c r="P55" s="65" t="s">
        <v>67</v>
      </c>
      <c r="Q55" s="65" t="s">
        <v>13</v>
      </c>
      <c r="R55" s="67" t="s">
        <v>104</v>
      </c>
      <c r="S55" s="65" t="s">
        <v>104</v>
      </c>
      <c r="T55" s="77"/>
      <c r="U55" s="77"/>
      <c r="V55" s="67" t="s">
        <v>104</v>
      </c>
      <c r="W55" s="65" t="s">
        <v>383</v>
      </c>
      <c r="X55" s="77"/>
      <c r="Y55" s="77"/>
      <c r="Z55" s="67" t="s">
        <v>384</v>
      </c>
      <c r="AA55" s="77"/>
      <c r="AB55" s="67" t="s">
        <v>385</v>
      </c>
      <c r="AC55" s="67" t="s">
        <v>386</v>
      </c>
      <c r="AD55" s="65" t="s">
        <v>388</v>
      </c>
      <c r="AE55" s="77"/>
      <c r="AF55" s="77"/>
      <c r="AG55" s="77"/>
    </row>
    <row r="56" spans="3:33" ht="0" hidden="1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Q16" workbookViewId="0">
      <pane xSplit="5" ySplit="2" topLeftCell="V18" activePane="bottomRight" state="frozen"/>
      <selection activeCell="Q16" sqref="Q16"/>
      <selection pane="topRight" activeCell="V16" sqref="V16"/>
      <selection pane="bottomLeft" activeCell="Q18" sqref="Q18"/>
      <selection pane="bottomRight" activeCell="V24" sqref="V24"/>
    </sheetView>
  </sheetViews>
  <sheetFormatPr baseColWidth="10" defaultRowHeight="15" x14ac:dyDescent="0.25"/>
  <cols>
    <col min="1" max="1" width="0.5703125" style="25" customWidth="1"/>
    <col min="2" max="2" width="0.28515625" style="25" customWidth="1"/>
    <col min="3" max="3" width="9.7109375" style="25" customWidth="1"/>
    <col min="4" max="4" width="13" style="25" customWidth="1"/>
    <col min="5" max="5" width="0.85546875" style="25" customWidth="1"/>
    <col min="6" max="6" width="5.7109375" style="25" customWidth="1"/>
    <col min="7" max="7" width="4" style="25" customWidth="1"/>
    <col min="8" max="9" width="3.28515625" style="25" customWidth="1"/>
    <col min="10" max="16" width="4" style="25" customWidth="1"/>
    <col min="17" max="17" width="32" style="27" customWidth="1"/>
    <col min="18" max="18" width="14.7109375" style="25" hidden="1" customWidth="1"/>
    <col min="19" max="19" width="15.42578125" style="25" hidden="1" customWidth="1"/>
    <col min="20" max="20" width="1.140625" style="25" hidden="1" customWidth="1"/>
    <col min="21" max="21" width="2" style="25" hidden="1" customWidth="1"/>
    <col min="22" max="22" width="17.42578125" style="25" customWidth="1"/>
    <col min="23" max="23" width="7.42578125" style="25" hidden="1" customWidth="1"/>
    <col min="24" max="25" width="0.28515625" style="25" hidden="1" customWidth="1"/>
    <col min="26" max="26" width="17.28515625" style="25" customWidth="1"/>
    <col min="27" max="27" width="0.42578125" style="25" customWidth="1"/>
    <col min="28" max="28" width="9.7109375" style="25" hidden="1" customWidth="1"/>
    <col min="29" max="29" width="18.42578125" style="25" hidden="1" customWidth="1"/>
    <col min="30" max="30" width="12.85546875" style="25" hidden="1" customWidth="1"/>
    <col min="31" max="31" width="1.28515625" style="25" customWidth="1"/>
    <col min="32" max="32" width="1.85546875" style="25" customWidth="1"/>
    <col min="33" max="33" width="1" style="25" customWidth="1"/>
    <col min="34" max="16384" width="11.42578125" style="25"/>
  </cols>
  <sheetData>
    <row r="1" spans="1:32" ht="15" customHeight="1" x14ac:dyDescent="0.25">
      <c r="A1" s="20"/>
      <c r="B1" s="21"/>
      <c r="C1" s="21"/>
      <c r="D1" s="21"/>
      <c r="E1" s="21"/>
      <c r="F1" s="22" t="s">
        <v>62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4"/>
    </row>
    <row r="2" spans="1:32" ht="14.1" customHeight="1" x14ac:dyDescent="0.25">
      <c r="A2" s="26"/>
      <c r="U2" s="28" t="s">
        <v>63</v>
      </c>
      <c r="Y2" s="29" t="s">
        <v>117</v>
      </c>
      <c r="AA2" s="29" t="s">
        <v>118</v>
      </c>
      <c r="AF2" s="30"/>
    </row>
    <row r="3" spans="1:32" ht="0" hidden="1" customHeight="1" x14ac:dyDescent="0.25">
      <c r="A3" s="26"/>
      <c r="AF3" s="30"/>
    </row>
    <row r="4" spans="1:32" ht="14.1" customHeight="1" x14ac:dyDescent="0.25">
      <c r="A4" s="26"/>
      <c r="U4" s="28" t="s">
        <v>64</v>
      </c>
      <c r="Y4" s="29" t="s">
        <v>102</v>
      </c>
      <c r="AA4" s="29" t="s">
        <v>103</v>
      </c>
      <c r="AF4" s="30"/>
    </row>
    <row r="5" spans="1:32" ht="14.1" customHeight="1" x14ac:dyDescent="0.25">
      <c r="A5" s="26"/>
      <c r="U5" s="28" t="s">
        <v>65</v>
      </c>
      <c r="Y5" s="29" t="s">
        <v>130</v>
      </c>
      <c r="AF5" s="30"/>
    </row>
    <row r="6" spans="1:32" ht="0" hidden="1" customHeight="1" x14ac:dyDescent="0.25">
      <c r="A6" s="26"/>
      <c r="AF6" s="30"/>
    </row>
    <row r="7" spans="1:32" ht="4.3499999999999996" customHeight="1" x14ac:dyDescent="0.25">
      <c r="A7" s="26"/>
      <c r="AF7" s="30"/>
    </row>
    <row r="8" spans="1:32" ht="9.9499999999999993" customHeight="1" x14ac:dyDescent="0.25">
      <c r="A8" s="26"/>
      <c r="AF8" s="30"/>
    </row>
    <row r="9" spans="1:32" ht="11.45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4"/>
    </row>
    <row r="10" spans="1:32" ht="9.9499999999999993" customHeight="1" x14ac:dyDescent="0.25"/>
    <row r="11" spans="1:32" ht="16.5" customHeight="1" x14ac:dyDescent="0.25">
      <c r="C11" s="35" t="s">
        <v>66</v>
      </c>
      <c r="D11" s="36"/>
      <c r="E11" s="36"/>
      <c r="F11" s="36"/>
      <c r="G11" s="36"/>
      <c r="H11" s="36"/>
      <c r="I11" s="36"/>
      <c r="J11" s="37"/>
      <c r="K11" s="18" t="s">
        <v>119</v>
      </c>
      <c r="O11" s="38" t="s">
        <v>67</v>
      </c>
      <c r="P11" s="35" t="s">
        <v>68</v>
      </c>
      <c r="Q11" s="39"/>
      <c r="R11" s="18" t="s">
        <v>69</v>
      </c>
      <c r="W11" s="38" t="s">
        <v>67</v>
      </c>
      <c r="Z11" s="38" t="s">
        <v>67</v>
      </c>
      <c r="AB11" s="38" t="s">
        <v>67</v>
      </c>
      <c r="AC11" s="38" t="s">
        <v>67</v>
      </c>
      <c r="AD11" s="38" t="s">
        <v>67</v>
      </c>
    </row>
    <row r="12" spans="1:32" ht="16.5" customHeight="1" x14ac:dyDescent="0.25">
      <c r="C12" s="35" t="s">
        <v>70</v>
      </c>
      <c r="D12" s="36"/>
      <c r="E12" s="36"/>
      <c r="F12" s="36"/>
      <c r="G12" s="36"/>
      <c r="H12" s="36"/>
      <c r="I12" s="36"/>
      <c r="J12" s="37"/>
      <c r="K12" s="18" t="s">
        <v>71</v>
      </c>
      <c r="O12" s="18" t="s">
        <v>67</v>
      </c>
      <c r="P12" s="35" t="s">
        <v>72</v>
      </c>
      <c r="Q12" s="39"/>
      <c r="R12" s="18" t="s">
        <v>73</v>
      </c>
      <c r="Z12" s="38" t="s">
        <v>67</v>
      </c>
      <c r="AB12" s="38" t="s">
        <v>67</v>
      </c>
      <c r="AC12" s="38" t="s">
        <v>67</v>
      </c>
      <c r="AD12" s="38" t="s">
        <v>67</v>
      </c>
    </row>
    <row r="13" spans="1:32" ht="18" customHeight="1" x14ac:dyDescent="0.25">
      <c r="C13" s="35" t="s">
        <v>74</v>
      </c>
      <c r="D13" s="36"/>
      <c r="E13" s="36"/>
      <c r="F13" s="36"/>
      <c r="G13" s="36"/>
      <c r="H13" s="36"/>
      <c r="I13" s="36"/>
      <c r="J13" s="37"/>
      <c r="K13" s="18" t="s">
        <v>120</v>
      </c>
    </row>
    <row r="14" spans="1:32" ht="18" customHeight="1" x14ac:dyDescent="0.25">
      <c r="C14" s="35" t="s">
        <v>75</v>
      </c>
      <c r="D14" s="36"/>
      <c r="E14" s="36"/>
      <c r="F14" s="36"/>
      <c r="G14" s="36"/>
      <c r="H14" s="36"/>
      <c r="I14" s="36"/>
      <c r="J14" s="37"/>
      <c r="K14" s="18" t="s">
        <v>76</v>
      </c>
      <c r="AD14" s="38" t="s">
        <v>67</v>
      </c>
    </row>
    <row r="15" spans="1:32" ht="15" customHeight="1" x14ac:dyDescent="0.25">
      <c r="C15" s="35" t="s">
        <v>77</v>
      </c>
      <c r="D15" s="36"/>
      <c r="E15" s="36"/>
      <c r="F15" s="36"/>
      <c r="G15" s="36"/>
      <c r="H15" s="36"/>
      <c r="I15" s="36"/>
      <c r="J15" s="37"/>
      <c r="K15" s="18" t="s">
        <v>78</v>
      </c>
      <c r="O15" s="18" t="s">
        <v>67</v>
      </c>
      <c r="P15" s="40" t="s">
        <v>79</v>
      </c>
      <c r="R15" s="18" t="s">
        <v>80</v>
      </c>
      <c r="W15" s="18" t="s">
        <v>67</v>
      </c>
      <c r="Z15" s="18" t="s">
        <v>67</v>
      </c>
      <c r="AB15" s="18" t="s">
        <v>67</v>
      </c>
      <c r="AC15" s="18" t="s">
        <v>67</v>
      </c>
      <c r="AD15" s="38" t="s">
        <v>67</v>
      </c>
    </row>
    <row r="16" spans="1:32" x14ac:dyDescent="0.25">
      <c r="C16" s="38" t="s">
        <v>67</v>
      </c>
      <c r="D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41" t="s">
        <v>67</v>
      </c>
      <c r="R16" s="38" t="s">
        <v>67</v>
      </c>
      <c r="S16" s="38" t="s">
        <v>67</v>
      </c>
      <c r="V16" s="38" t="s">
        <v>67</v>
      </c>
      <c r="W16" s="38" t="s">
        <v>67</v>
      </c>
      <c r="Z16" s="38" t="s">
        <v>67</v>
      </c>
      <c r="AB16" s="38" t="s">
        <v>67</v>
      </c>
      <c r="AC16" s="38" t="s">
        <v>67</v>
      </c>
      <c r="AD16" s="38" t="s">
        <v>67</v>
      </c>
    </row>
    <row r="17" spans="3:33" ht="46.5" customHeight="1" x14ac:dyDescent="0.25">
      <c r="C17" s="35" t="s">
        <v>81</v>
      </c>
      <c r="D17" s="35" t="s">
        <v>82</v>
      </c>
      <c r="E17" s="36"/>
      <c r="F17" s="37"/>
      <c r="G17" s="35" t="s">
        <v>83</v>
      </c>
      <c r="H17" s="35" t="s">
        <v>84</v>
      </c>
      <c r="I17" s="35" t="s">
        <v>85</v>
      </c>
      <c r="J17" s="35" t="s">
        <v>86</v>
      </c>
      <c r="K17" s="35" t="s">
        <v>87</v>
      </c>
      <c r="L17" s="35" t="s">
        <v>88</v>
      </c>
      <c r="M17" s="35" t="s">
        <v>89</v>
      </c>
      <c r="N17" s="35" t="s">
        <v>90</v>
      </c>
      <c r="O17" s="35" t="s">
        <v>91</v>
      </c>
      <c r="P17" s="35" t="s">
        <v>92</v>
      </c>
      <c r="Q17" s="19" t="s">
        <v>93</v>
      </c>
      <c r="R17" s="35" t="s">
        <v>94</v>
      </c>
      <c r="S17" s="35" t="s">
        <v>95</v>
      </c>
      <c r="T17" s="36"/>
      <c r="U17" s="37"/>
      <c r="V17" s="35" t="s">
        <v>96</v>
      </c>
      <c r="W17" s="35" t="s">
        <v>97</v>
      </c>
      <c r="X17" s="36"/>
      <c r="Y17" s="37"/>
      <c r="Z17" s="35" t="s">
        <v>98</v>
      </c>
      <c r="AA17" s="37"/>
      <c r="AB17" s="35" t="s">
        <v>99</v>
      </c>
      <c r="AC17" s="35" t="s">
        <v>100</v>
      </c>
      <c r="AD17" s="35" t="s">
        <v>101</v>
      </c>
      <c r="AE17" s="36"/>
      <c r="AF17" s="36"/>
      <c r="AG17" s="37"/>
    </row>
    <row r="18" spans="3:33" ht="27" customHeight="1" x14ac:dyDescent="0.25">
      <c r="C18" s="18" t="s">
        <v>102</v>
      </c>
      <c r="D18" s="18" t="s">
        <v>103</v>
      </c>
      <c r="G18" s="18" t="s">
        <v>16</v>
      </c>
      <c r="H18" s="18"/>
      <c r="I18" s="18"/>
      <c r="J18" s="18"/>
      <c r="K18" s="18"/>
      <c r="L18" s="18"/>
      <c r="M18" s="18"/>
      <c r="N18" s="18" t="s">
        <v>67</v>
      </c>
      <c r="O18" s="18" t="s">
        <v>67</v>
      </c>
      <c r="P18" s="18" t="s">
        <v>67</v>
      </c>
      <c r="Q18" s="42" t="s">
        <v>17</v>
      </c>
      <c r="R18" s="18" t="s">
        <v>121</v>
      </c>
      <c r="S18" s="18" t="s">
        <v>131</v>
      </c>
      <c r="V18" s="18" t="s">
        <v>132</v>
      </c>
      <c r="W18" s="18" t="s">
        <v>133</v>
      </c>
      <c r="Z18" s="18" t="s">
        <v>134</v>
      </c>
      <c r="AB18" s="18" t="s">
        <v>135</v>
      </c>
      <c r="AC18" s="44" t="s">
        <v>136</v>
      </c>
      <c r="AD18" s="18" t="s">
        <v>137</v>
      </c>
    </row>
    <row r="19" spans="3:33" ht="18" customHeight="1" x14ac:dyDescent="0.25">
      <c r="C19" s="18"/>
      <c r="D19" s="18"/>
      <c r="G19" s="18" t="s">
        <v>16</v>
      </c>
      <c r="H19" s="18" t="s">
        <v>18</v>
      </c>
      <c r="I19" s="18"/>
      <c r="J19" s="18"/>
      <c r="K19" s="18"/>
      <c r="L19" s="18"/>
      <c r="M19" s="18"/>
      <c r="N19" s="18" t="s">
        <v>67</v>
      </c>
      <c r="O19" s="18" t="s">
        <v>67</v>
      </c>
      <c r="P19" s="18" t="s">
        <v>67</v>
      </c>
      <c r="Q19" s="42" t="s">
        <v>19</v>
      </c>
      <c r="R19" s="18" t="s">
        <v>122</v>
      </c>
      <c r="S19" s="18" t="s">
        <v>104</v>
      </c>
      <c r="V19" s="18" t="s">
        <v>122</v>
      </c>
      <c r="W19" s="18" t="s">
        <v>138</v>
      </c>
      <c r="Z19" s="18" t="s">
        <v>139</v>
      </c>
      <c r="AB19" s="18" t="s">
        <v>140</v>
      </c>
      <c r="AC19" s="44" t="s">
        <v>141</v>
      </c>
      <c r="AD19" s="18" t="s">
        <v>142</v>
      </c>
    </row>
    <row r="20" spans="3:33" ht="18" customHeight="1" x14ac:dyDescent="0.25">
      <c r="C20" s="18"/>
      <c r="D20" s="18"/>
      <c r="G20" s="18" t="s">
        <v>16</v>
      </c>
      <c r="H20" s="18" t="s">
        <v>18</v>
      </c>
      <c r="I20" s="18" t="s">
        <v>20</v>
      </c>
      <c r="J20" s="18"/>
      <c r="K20" s="18"/>
      <c r="L20" s="18"/>
      <c r="M20" s="18"/>
      <c r="N20" s="18" t="s">
        <v>67</v>
      </c>
      <c r="O20" s="18" t="s">
        <v>67</v>
      </c>
      <c r="P20" s="18" t="s">
        <v>67</v>
      </c>
      <c r="Q20" s="42" t="s">
        <v>21</v>
      </c>
      <c r="R20" s="18" t="s">
        <v>122</v>
      </c>
      <c r="S20" s="18" t="s">
        <v>104</v>
      </c>
      <c r="V20" s="18" t="s">
        <v>122</v>
      </c>
      <c r="W20" s="18" t="s">
        <v>138</v>
      </c>
      <c r="Z20" s="18" t="s">
        <v>139</v>
      </c>
      <c r="AB20" s="18" t="s">
        <v>140</v>
      </c>
      <c r="AC20" s="44" t="s">
        <v>141</v>
      </c>
      <c r="AD20" s="18" t="s">
        <v>142</v>
      </c>
    </row>
    <row r="21" spans="3:33" ht="18" customHeight="1" x14ac:dyDescent="0.25">
      <c r="C21" s="18"/>
      <c r="D21" s="18"/>
      <c r="G21" s="18" t="s">
        <v>16</v>
      </c>
      <c r="H21" s="18" t="s">
        <v>18</v>
      </c>
      <c r="I21" s="18" t="s">
        <v>20</v>
      </c>
      <c r="J21" s="18" t="s">
        <v>18</v>
      </c>
      <c r="K21" s="18"/>
      <c r="L21" s="18"/>
      <c r="M21" s="18"/>
      <c r="N21" s="18" t="s">
        <v>67</v>
      </c>
      <c r="O21" s="18" t="s">
        <v>67</v>
      </c>
      <c r="P21" s="18" t="s">
        <v>67</v>
      </c>
      <c r="Q21" s="42" t="s">
        <v>22</v>
      </c>
      <c r="R21" s="18" t="s">
        <v>123</v>
      </c>
      <c r="S21" s="18" t="s">
        <v>104</v>
      </c>
      <c r="V21" s="18" t="s">
        <v>123</v>
      </c>
      <c r="W21" s="18" t="s">
        <v>143</v>
      </c>
      <c r="Z21" s="18" t="s">
        <v>144</v>
      </c>
      <c r="AB21" s="18" t="s">
        <v>140</v>
      </c>
      <c r="AC21" s="44" t="s">
        <v>145</v>
      </c>
      <c r="AD21" s="18" t="s">
        <v>146</v>
      </c>
    </row>
    <row r="22" spans="3:33" ht="18" customHeight="1" x14ac:dyDescent="0.25">
      <c r="C22" s="18"/>
      <c r="D22" s="18"/>
      <c r="G22" s="18" t="s">
        <v>16</v>
      </c>
      <c r="H22" s="18" t="s">
        <v>18</v>
      </c>
      <c r="I22" s="18" t="s">
        <v>20</v>
      </c>
      <c r="J22" s="18" t="s">
        <v>18</v>
      </c>
      <c r="K22" s="18" t="s">
        <v>20</v>
      </c>
      <c r="L22" s="18"/>
      <c r="M22" s="18"/>
      <c r="N22" s="18" t="s">
        <v>67</v>
      </c>
      <c r="O22" s="18" t="s">
        <v>67</v>
      </c>
      <c r="P22" s="18" t="s">
        <v>67</v>
      </c>
      <c r="Q22" s="42" t="s">
        <v>23</v>
      </c>
      <c r="R22" s="18" t="s">
        <v>104</v>
      </c>
      <c r="S22" s="18" t="s">
        <v>104</v>
      </c>
      <c r="V22" s="18" t="s">
        <v>104</v>
      </c>
      <c r="W22" s="18" t="s">
        <v>143</v>
      </c>
      <c r="Z22" s="18" t="s">
        <v>144</v>
      </c>
      <c r="AB22" s="18" t="s">
        <v>140</v>
      </c>
      <c r="AC22" s="44" t="s">
        <v>145</v>
      </c>
      <c r="AD22" s="18" t="s">
        <v>147</v>
      </c>
    </row>
    <row r="23" spans="3:33" ht="18" customHeight="1" x14ac:dyDescent="0.25">
      <c r="C23" s="18"/>
      <c r="D23" s="18"/>
      <c r="G23" s="18" t="s">
        <v>16</v>
      </c>
      <c r="H23" s="18" t="s">
        <v>18</v>
      </c>
      <c r="I23" s="18" t="s">
        <v>20</v>
      </c>
      <c r="J23" s="18" t="s">
        <v>18</v>
      </c>
      <c r="K23" s="18" t="s">
        <v>20</v>
      </c>
      <c r="L23" s="18" t="s">
        <v>18</v>
      </c>
      <c r="M23" s="18"/>
      <c r="N23" s="18" t="s">
        <v>67</v>
      </c>
      <c r="O23" s="18" t="s">
        <v>67</v>
      </c>
      <c r="P23" s="18" t="s">
        <v>67</v>
      </c>
      <c r="Q23" s="42" t="s">
        <v>24</v>
      </c>
      <c r="R23" s="18" t="s">
        <v>104</v>
      </c>
      <c r="S23" s="18" t="s">
        <v>104</v>
      </c>
      <c r="V23" s="18" t="s">
        <v>104</v>
      </c>
      <c r="W23" s="18" t="s">
        <v>148</v>
      </c>
      <c r="Z23" s="18" t="s">
        <v>149</v>
      </c>
      <c r="AB23" s="18" t="s">
        <v>140</v>
      </c>
      <c r="AC23" s="44" t="s">
        <v>150</v>
      </c>
      <c r="AD23" s="18" t="s">
        <v>151</v>
      </c>
    </row>
    <row r="24" spans="3:33" ht="27" customHeight="1" x14ac:dyDescent="0.25">
      <c r="C24" s="18"/>
      <c r="D24" s="18"/>
      <c r="G24" s="18" t="s">
        <v>16</v>
      </c>
      <c r="H24" s="18" t="s">
        <v>18</v>
      </c>
      <c r="I24" s="18" t="s">
        <v>20</v>
      </c>
      <c r="J24" s="18" t="s">
        <v>18</v>
      </c>
      <c r="K24" s="18" t="s">
        <v>20</v>
      </c>
      <c r="L24" s="18" t="s">
        <v>18</v>
      </c>
      <c r="M24" s="18" t="s">
        <v>20</v>
      </c>
      <c r="N24" s="18" t="s">
        <v>67</v>
      </c>
      <c r="O24" s="18" t="s">
        <v>67</v>
      </c>
      <c r="P24" s="18" t="s">
        <v>67</v>
      </c>
      <c r="Q24" s="42" t="s">
        <v>1</v>
      </c>
      <c r="R24" s="18" t="s">
        <v>104</v>
      </c>
      <c r="S24" s="18" t="s">
        <v>104</v>
      </c>
      <c r="V24" s="18" t="s">
        <v>104</v>
      </c>
      <c r="W24" s="18" t="s">
        <v>148</v>
      </c>
      <c r="Z24" s="18" t="s">
        <v>149</v>
      </c>
      <c r="AB24" s="18" t="s">
        <v>140</v>
      </c>
      <c r="AC24" s="44" t="s">
        <v>150</v>
      </c>
      <c r="AD24" s="18" t="s">
        <v>151</v>
      </c>
    </row>
    <row r="25" spans="3:33" ht="18" customHeight="1" x14ac:dyDescent="0.25">
      <c r="C25" s="18"/>
      <c r="D25" s="18"/>
      <c r="G25" s="18" t="s">
        <v>16</v>
      </c>
      <c r="H25" s="18" t="s">
        <v>18</v>
      </c>
      <c r="I25" s="18" t="s">
        <v>20</v>
      </c>
      <c r="J25" s="18" t="s">
        <v>18</v>
      </c>
      <c r="K25" s="18" t="s">
        <v>20</v>
      </c>
      <c r="L25" s="18" t="s">
        <v>28</v>
      </c>
      <c r="M25" s="18"/>
      <c r="N25" s="18" t="s">
        <v>67</v>
      </c>
      <c r="O25" s="18" t="s">
        <v>67</v>
      </c>
      <c r="P25" s="18" t="s">
        <v>67</v>
      </c>
      <c r="Q25" s="42" t="s">
        <v>45</v>
      </c>
      <c r="R25" s="18" t="s">
        <v>104</v>
      </c>
      <c r="S25" s="18" t="s">
        <v>104</v>
      </c>
      <c r="V25" s="18" t="s">
        <v>104</v>
      </c>
      <c r="W25" s="18" t="s">
        <v>152</v>
      </c>
      <c r="Z25" s="18" t="s">
        <v>153</v>
      </c>
      <c r="AB25" s="18" t="s">
        <v>104</v>
      </c>
      <c r="AC25" s="44" t="s">
        <v>153</v>
      </c>
      <c r="AD25" s="18" t="s">
        <v>154</v>
      </c>
    </row>
    <row r="26" spans="3:33" ht="18" customHeight="1" x14ac:dyDescent="0.25">
      <c r="C26" s="18"/>
      <c r="D26" s="18"/>
      <c r="G26" s="18" t="s">
        <v>16</v>
      </c>
      <c r="H26" s="18" t="s">
        <v>18</v>
      </c>
      <c r="I26" s="18" t="s">
        <v>20</v>
      </c>
      <c r="J26" s="18" t="s">
        <v>18</v>
      </c>
      <c r="K26" s="18" t="s">
        <v>20</v>
      </c>
      <c r="L26" s="18" t="s">
        <v>28</v>
      </c>
      <c r="M26" s="18" t="s">
        <v>16</v>
      </c>
      <c r="N26" s="18" t="s">
        <v>67</v>
      </c>
      <c r="O26" s="18" t="s">
        <v>67</v>
      </c>
      <c r="P26" s="18" t="s">
        <v>67</v>
      </c>
      <c r="Q26" s="42" t="s">
        <v>4</v>
      </c>
      <c r="R26" s="18" t="s">
        <v>104</v>
      </c>
      <c r="S26" s="18" t="s">
        <v>104</v>
      </c>
      <c r="V26" s="18" t="s">
        <v>104</v>
      </c>
      <c r="W26" s="18" t="s">
        <v>152</v>
      </c>
      <c r="Z26" s="18" t="s">
        <v>153</v>
      </c>
      <c r="AB26" s="18" t="s">
        <v>104</v>
      </c>
      <c r="AC26" s="44" t="s">
        <v>153</v>
      </c>
      <c r="AD26" s="18" t="s">
        <v>154</v>
      </c>
    </row>
    <row r="27" spans="3:33" ht="18" x14ac:dyDescent="0.25">
      <c r="C27" s="18"/>
      <c r="D27" s="18"/>
      <c r="G27" s="18" t="s">
        <v>16</v>
      </c>
      <c r="H27" s="18" t="s">
        <v>18</v>
      </c>
      <c r="I27" s="18" t="s">
        <v>20</v>
      </c>
      <c r="J27" s="18" t="s">
        <v>25</v>
      </c>
      <c r="K27" s="18"/>
      <c r="L27" s="18"/>
      <c r="M27" s="18"/>
      <c r="N27" s="18" t="s">
        <v>67</v>
      </c>
      <c r="O27" s="18" t="s">
        <v>67</v>
      </c>
      <c r="P27" s="18" t="s">
        <v>67</v>
      </c>
      <c r="Q27" s="42" t="s">
        <v>26</v>
      </c>
      <c r="R27" s="18" t="s">
        <v>124</v>
      </c>
      <c r="S27" s="18" t="s">
        <v>104</v>
      </c>
      <c r="V27" s="18" t="s">
        <v>124</v>
      </c>
      <c r="W27" s="18" t="s">
        <v>155</v>
      </c>
      <c r="Z27" s="18" t="s">
        <v>156</v>
      </c>
      <c r="AB27" s="18" t="s">
        <v>104</v>
      </c>
      <c r="AC27" s="44" t="s">
        <v>156</v>
      </c>
      <c r="AD27" s="18" t="s">
        <v>157</v>
      </c>
    </row>
    <row r="28" spans="3:33" ht="15" customHeight="1" x14ac:dyDescent="0.25">
      <c r="C28" s="18"/>
      <c r="D28" s="18"/>
      <c r="G28" s="18" t="s">
        <v>16</v>
      </c>
      <c r="H28" s="18" t="s">
        <v>18</v>
      </c>
      <c r="I28" s="18" t="s">
        <v>20</v>
      </c>
      <c r="J28" s="18" t="s">
        <v>25</v>
      </c>
      <c r="K28" s="18" t="s">
        <v>18</v>
      </c>
      <c r="L28" s="18"/>
      <c r="M28" s="18"/>
      <c r="N28" s="18" t="s">
        <v>67</v>
      </c>
      <c r="O28" s="18" t="s">
        <v>67</v>
      </c>
      <c r="P28" s="18" t="s">
        <v>67</v>
      </c>
      <c r="Q28" s="42" t="s">
        <v>27</v>
      </c>
      <c r="R28" s="18" t="s">
        <v>104</v>
      </c>
      <c r="S28" s="18" t="s">
        <v>104</v>
      </c>
      <c r="V28" s="18" t="s">
        <v>104</v>
      </c>
      <c r="W28" s="18" t="s">
        <v>158</v>
      </c>
      <c r="Z28" s="18" t="s">
        <v>159</v>
      </c>
      <c r="AB28" s="18" t="s">
        <v>104</v>
      </c>
      <c r="AC28" s="44" t="s">
        <v>159</v>
      </c>
      <c r="AD28" s="18" t="s">
        <v>160</v>
      </c>
    </row>
    <row r="29" spans="3:33" ht="15" customHeight="1" x14ac:dyDescent="0.25">
      <c r="C29" s="18"/>
      <c r="D29" s="18"/>
      <c r="G29" s="18" t="s">
        <v>16</v>
      </c>
      <c r="H29" s="18" t="s">
        <v>18</v>
      </c>
      <c r="I29" s="18" t="s">
        <v>20</v>
      </c>
      <c r="J29" s="18" t="s">
        <v>25</v>
      </c>
      <c r="K29" s="18" t="s">
        <v>18</v>
      </c>
      <c r="L29" s="18" t="s">
        <v>25</v>
      </c>
      <c r="M29" s="18"/>
      <c r="N29" s="18" t="s">
        <v>67</v>
      </c>
      <c r="O29" s="18" t="s">
        <v>67</v>
      </c>
      <c r="P29" s="18" t="s">
        <v>67</v>
      </c>
      <c r="Q29" s="42" t="s">
        <v>5</v>
      </c>
      <c r="R29" s="18" t="s">
        <v>104</v>
      </c>
      <c r="S29" s="18" t="s">
        <v>104</v>
      </c>
      <c r="V29" s="18" t="s">
        <v>104</v>
      </c>
      <c r="W29" s="18" t="s">
        <v>158</v>
      </c>
      <c r="Z29" s="18" t="s">
        <v>159</v>
      </c>
      <c r="AB29" s="18" t="s">
        <v>104</v>
      </c>
      <c r="AC29" s="44" t="s">
        <v>159</v>
      </c>
      <c r="AD29" s="18" t="s">
        <v>160</v>
      </c>
    </row>
    <row r="30" spans="3:33" ht="18" customHeight="1" x14ac:dyDescent="0.25">
      <c r="C30" s="18"/>
      <c r="D30" s="18"/>
      <c r="G30" s="18" t="s">
        <v>16</v>
      </c>
      <c r="H30" s="18" t="s">
        <v>18</v>
      </c>
      <c r="I30" s="18" t="s">
        <v>20</v>
      </c>
      <c r="J30" s="18" t="s">
        <v>25</v>
      </c>
      <c r="K30" s="18" t="s">
        <v>16</v>
      </c>
      <c r="L30" s="18"/>
      <c r="M30" s="18"/>
      <c r="N30" s="18" t="s">
        <v>67</v>
      </c>
      <c r="O30" s="18" t="s">
        <v>67</v>
      </c>
      <c r="P30" s="18" t="s">
        <v>67</v>
      </c>
      <c r="Q30" s="42" t="s">
        <v>57</v>
      </c>
      <c r="R30" s="18" t="s">
        <v>104</v>
      </c>
      <c r="S30" s="18" t="s">
        <v>104</v>
      </c>
      <c r="V30" s="18" t="s">
        <v>104</v>
      </c>
      <c r="W30" s="18" t="s">
        <v>161</v>
      </c>
      <c r="Z30" s="18" t="s">
        <v>162</v>
      </c>
      <c r="AB30" s="18" t="s">
        <v>104</v>
      </c>
      <c r="AC30" s="44" t="s">
        <v>162</v>
      </c>
      <c r="AD30" s="18" t="s">
        <v>163</v>
      </c>
    </row>
    <row r="31" spans="3:33" ht="18" customHeight="1" x14ac:dyDescent="0.25">
      <c r="C31" s="18"/>
      <c r="D31" s="18"/>
      <c r="G31" s="18" t="s">
        <v>16</v>
      </c>
      <c r="H31" s="18" t="s">
        <v>18</v>
      </c>
      <c r="I31" s="18" t="s">
        <v>20</v>
      </c>
      <c r="J31" s="18" t="s">
        <v>25</v>
      </c>
      <c r="K31" s="18" t="s">
        <v>16</v>
      </c>
      <c r="L31" s="18" t="s">
        <v>18</v>
      </c>
      <c r="M31" s="18"/>
      <c r="N31" s="18" t="s">
        <v>67</v>
      </c>
      <c r="O31" s="18" t="s">
        <v>67</v>
      </c>
      <c r="P31" s="18" t="s">
        <v>67</v>
      </c>
      <c r="Q31" s="42" t="s">
        <v>57</v>
      </c>
      <c r="R31" s="18" t="s">
        <v>104</v>
      </c>
      <c r="S31" s="18" t="s">
        <v>104</v>
      </c>
      <c r="V31" s="18" t="s">
        <v>104</v>
      </c>
      <c r="W31" s="18" t="s">
        <v>161</v>
      </c>
      <c r="Z31" s="18" t="s">
        <v>162</v>
      </c>
      <c r="AB31" s="18" t="s">
        <v>104</v>
      </c>
      <c r="AC31" s="44" t="s">
        <v>162</v>
      </c>
      <c r="AD31" s="18" t="s">
        <v>163</v>
      </c>
    </row>
    <row r="32" spans="3:33" ht="18" customHeight="1" x14ac:dyDescent="0.25">
      <c r="C32" s="18"/>
      <c r="D32" s="18"/>
      <c r="G32" s="18" t="s">
        <v>16</v>
      </c>
      <c r="H32" s="18" t="s">
        <v>18</v>
      </c>
      <c r="I32" s="18" t="s">
        <v>20</v>
      </c>
      <c r="J32" s="18" t="s">
        <v>28</v>
      </c>
      <c r="K32" s="18"/>
      <c r="L32" s="18"/>
      <c r="M32" s="18"/>
      <c r="N32" s="18" t="s">
        <v>67</v>
      </c>
      <c r="O32" s="18" t="s">
        <v>67</v>
      </c>
      <c r="P32" s="18" t="s">
        <v>67</v>
      </c>
      <c r="Q32" s="42" t="s">
        <v>29</v>
      </c>
      <c r="R32" s="18" t="s">
        <v>125</v>
      </c>
      <c r="S32" s="18" t="s">
        <v>104</v>
      </c>
      <c r="V32" s="18" t="s">
        <v>125</v>
      </c>
      <c r="W32" s="18" t="s">
        <v>164</v>
      </c>
      <c r="Z32" s="18" t="s">
        <v>165</v>
      </c>
      <c r="AB32" s="18" t="s">
        <v>104</v>
      </c>
      <c r="AC32" s="44" t="s">
        <v>165</v>
      </c>
      <c r="AD32" s="18" t="s">
        <v>166</v>
      </c>
    </row>
    <row r="33" spans="3:30" ht="18" customHeight="1" x14ac:dyDescent="0.25">
      <c r="C33" s="18"/>
      <c r="D33" s="18"/>
      <c r="G33" s="18" t="s">
        <v>16</v>
      </c>
      <c r="H33" s="18" t="s">
        <v>18</v>
      </c>
      <c r="I33" s="18" t="s">
        <v>20</v>
      </c>
      <c r="J33" s="18" t="s">
        <v>28</v>
      </c>
      <c r="K33" s="18" t="s">
        <v>20</v>
      </c>
      <c r="L33" s="18"/>
      <c r="M33" s="18"/>
      <c r="N33" s="18" t="s">
        <v>67</v>
      </c>
      <c r="O33" s="18" t="s">
        <v>67</v>
      </c>
      <c r="P33" s="18" t="s">
        <v>67</v>
      </c>
      <c r="Q33" s="42" t="s">
        <v>14</v>
      </c>
      <c r="R33" s="18" t="s">
        <v>104</v>
      </c>
      <c r="S33" s="18" t="s">
        <v>104</v>
      </c>
      <c r="V33" s="18" t="s">
        <v>104</v>
      </c>
      <c r="W33" s="18" t="s">
        <v>164</v>
      </c>
      <c r="Z33" s="18" t="s">
        <v>165</v>
      </c>
      <c r="AB33" s="18" t="s">
        <v>104</v>
      </c>
      <c r="AC33" s="44" t="s">
        <v>165</v>
      </c>
      <c r="AD33" s="18" t="s">
        <v>167</v>
      </c>
    </row>
    <row r="34" spans="3:30" ht="15" customHeight="1" x14ac:dyDescent="0.25">
      <c r="C34" s="18"/>
      <c r="D34" s="18"/>
      <c r="G34" s="18" t="s">
        <v>16</v>
      </c>
      <c r="H34" s="18" t="s">
        <v>18</v>
      </c>
      <c r="I34" s="18" t="s">
        <v>20</v>
      </c>
      <c r="J34" s="18" t="s">
        <v>28</v>
      </c>
      <c r="K34" s="18" t="s">
        <v>20</v>
      </c>
      <c r="L34" s="18" t="s">
        <v>18</v>
      </c>
      <c r="M34" s="18"/>
      <c r="N34" s="18" t="s">
        <v>67</v>
      </c>
      <c r="O34" s="18" t="s">
        <v>67</v>
      </c>
      <c r="P34" s="18" t="s">
        <v>67</v>
      </c>
      <c r="Q34" s="42" t="s">
        <v>6</v>
      </c>
      <c r="R34" s="18" t="s">
        <v>104</v>
      </c>
      <c r="S34" s="18" t="s">
        <v>104</v>
      </c>
      <c r="V34" s="18" t="s">
        <v>104</v>
      </c>
      <c r="W34" s="18" t="s">
        <v>104</v>
      </c>
      <c r="Z34" s="18" t="s">
        <v>168</v>
      </c>
      <c r="AB34" s="18" t="s">
        <v>104</v>
      </c>
      <c r="AC34" s="44" t="s">
        <v>168</v>
      </c>
      <c r="AD34" s="18" t="s">
        <v>169</v>
      </c>
    </row>
    <row r="35" spans="3:30" ht="18" customHeight="1" x14ac:dyDescent="0.25">
      <c r="C35" s="18"/>
      <c r="D35" s="18"/>
      <c r="G35" s="18" t="s">
        <v>16</v>
      </c>
      <c r="H35" s="18" t="s">
        <v>18</v>
      </c>
      <c r="I35" s="18" t="s">
        <v>20</v>
      </c>
      <c r="J35" s="18" t="s">
        <v>28</v>
      </c>
      <c r="K35" s="18" t="s">
        <v>20</v>
      </c>
      <c r="L35" s="18" t="s">
        <v>20</v>
      </c>
      <c r="M35" s="18"/>
      <c r="N35" s="18" t="s">
        <v>67</v>
      </c>
      <c r="O35" s="18" t="s">
        <v>67</v>
      </c>
      <c r="P35" s="18" t="s">
        <v>67</v>
      </c>
      <c r="Q35" s="42" t="s">
        <v>56</v>
      </c>
      <c r="R35" s="18" t="s">
        <v>104</v>
      </c>
      <c r="S35" s="18" t="s">
        <v>104</v>
      </c>
      <c r="V35" s="18" t="s">
        <v>104</v>
      </c>
      <c r="W35" s="18" t="s">
        <v>170</v>
      </c>
      <c r="Z35" s="18" t="s">
        <v>171</v>
      </c>
      <c r="AB35" s="18" t="s">
        <v>104</v>
      </c>
      <c r="AC35" s="44" t="s">
        <v>171</v>
      </c>
      <c r="AD35" s="18" t="s">
        <v>172</v>
      </c>
    </row>
    <row r="36" spans="3:30" ht="18" customHeight="1" x14ac:dyDescent="0.25">
      <c r="C36" s="18"/>
      <c r="D36" s="18"/>
      <c r="G36" s="18" t="s">
        <v>16</v>
      </c>
      <c r="H36" s="18" t="s">
        <v>18</v>
      </c>
      <c r="I36" s="18" t="s">
        <v>20</v>
      </c>
      <c r="J36" s="18" t="s">
        <v>28</v>
      </c>
      <c r="K36" s="18" t="s">
        <v>20</v>
      </c>
      <c r="L36" s="18" t="s">
        <v>33</v>
      </c>
      <c r="M36" s="18"/>
      <c r="N36" s="18" t="s">
        <v>67</v>
      </c>
      <c r="O36" s="18" t="s">
        <v>67</v>
      </c>
      <c r="P36" s="18" t="s">
        <v>67</v>
      </c>
      <c r="Q36" s="42" t="s">
        <v>106</v>
      </c>
      <c r="R36" s="18" t="s">
        <v>104</v>
      </c>
      <c r="S36" s="18" t="s">
        <v>104</v>
      </c>
      <c r="V36" s="18" t="s">
        <v>104</v>
      </c>
      <c r="W36" s="18" t="s">
        <v>173</v>
      </c>
      <c r="Z36" s="18" t="s">
        <v>174</v>
      </c>
      <c r="AB36" s="18" t="s">
        <v>104</v>
      </c>
      <c r="AC36" s="44" t="s">
        <v>174</v>
      </c>
      <c r="AD36" s="18" t="s">
        <v>175</v>
      </c>
    </row>
    <row r="37" spans="3:30" ht="15" customHeight="1" x14ac:dyDescent="0.25">
      <c r="C37" s="18"/>
      <c r="D37" s="18"/>
      <c r="G37" s="18" t="s">
        <v>16</v>
      </c>
      <c r="H37" s="18" t="s">
        <v>18</v>
      </c>
      <c r="I37" s="18" t="s">
        <v>20</v>
      </c>
      <c r="J37" s="18" t="s">
        <v>28</v>
      </c>
      <c r="K37" s="18" t="s">
        <v>20</v>
      </c>
      <c r="L37" s="18" t="s">
        <v>25</v>
      </c>
      <c r="M37" s="18"/>
      <c r="N37" s="18" t="s">
        <v>67</v>
      </c>
      <c r="O37" s="18" t="s">
        <v>67</v>
      </c>
      <c r="P37" s="18" t="s">
        <v>67</v>
      </c>
      <c r="Q37" s="42" t="s">
        <v>176</v>
      </c>
      <c r="R37" s="18" t="s">
        <v>104</v>
      </c>
      <c r="S37" s="18" t="s">
        <v>104</v>
      </c>
      <c r="V37" s="18" t="s">
        <v>104</v>
      </c>
      <c r="W37" s="18" t="s">
        <v>104</v>
      </c>
      <c r="Z37" s="18" t="s">
        <v>177</v>
      </c>
      <c r="AB37" s="18" t="s">
        <v>104</v>
      </c>
      <c r="AC37" s="44" t="s">
        <v>177</v>
      </c>
      <c r="AD37" s="18" t="s">
        <v>178</v>
      </c>
    </row>
    <row r="38" spans="3:30" ht="18" customHeight="1" x14ac:dyDescent="0.25">
      <c r="C38" s="18"/>
      <c r="D38" s="18"/>
      <c r="G38" s="18" t="s">
        <v>16</v>
      </c>
      <c r="H38" s="18" t="s">
        <v>20</v>
      </c>
      <c r="I38" s="18"/>
      <c r="J38" s="18"/>
      <c r="K38" s="18"/>
      <c r="L38" s="18"/>
      <c r="M38" s="18"/>
      <c r="N38" s="18" t="s">
        <v>67</v>
      </c>
      <c r="O38" s="18" t="s">
        <v>67</v>
      </c>
      <c r="P38" s="18" t="s">
        <v>67</v>
      </c>
      <c r="Q38" s="42" t="s">
        <v>30</v>
      </c>
      <c r="R38" s="18" t="s">
        <v>126</v>
      </c>
      <c r="S38" s="18" t="s">
        <v>179</v>
      </c>
      <c r="V38" s="18" t="s">
        <v>180</v>
      </c>
      <c r="W38" s="18" t="s">
        <v>181</v>
      </c>
      <c r="Z38" s="18" t="s">
        <v>182</v>
      </c>
      <c r="AB38" s="18" t="s">
        <v>183</v>
      </c>
      <c r="AC38" s="44" t="s">
        <v>184</v>
      </c>
      <c r="AD38" s="18" t="s">
        <v>185</v>
      </c>
    </row>
    <row r="39" spans="3:30" ht="18" customHeight="1" x14ac:dyDescent="0.25">
      <c r="C39" s="18"/>
      <c r="D39" s="18"/>
      <c r="G39" s="18" t="s">
        <v>16</v>
      </c>
      <c r="H39" s="18" t="s">
        <v>20</v>
      </c>
      <c r="I39" s="18" t="s">
        <v>16</v>
      </c>
      <c r="J39" s="18" t="s">
        <v>31</v>
      </c>
      <c r="K39" s="18"/>
      <c r="L39" s="18"/>
      <c r="M39" s="18"/>
      <c r="N39" s="18" t="s">
        <v>67</v>
      </c>
      <c r="O39" s="18" t="s">
        <v>67</v>
      </c>
      <c r="P39" s="18" t="s">
        <v>67</v>
      </c>
      <c r="Q39" s="42" t="s">
        <v>32</v>
      </c>
      <c r="R39" s="18" t="s">
        <v>127</v>
      </c>
      <c r="S39" s="18" t="s">
        <v>104</v>
      </c>
      <c r="V39" s="18" t="s">
        <v>127</v>
      </c>
      <c r="W39" s="18" t="s">
        <v>181</v>
      </c>
      <c r="Z39" s="18" t="s">
        <v>186</v>
      </c>
      <c r="AB39" s="18" t="s">
        <v>104</v>
      </c>
      <c r="AC39" s="44" t="s">
        <v>186</v>
      </c>
      <c r="AD39" s="18" t="s">
        <v>187</v>
      </c>
    </row>
    <row r="40" spans="3:30" ht="18" x14ac:dyDescent="0.25">
      <c r="C40" s="18"/>
      <c r="D40" s="18"/>
      <c r="G40" s="18" t="s">
        <v>16</v>
      </c>
      <c r="H40" s="18" t="s">
        <v>20</v>
      </c>
      <c r="I40" s="18" t="s">
        <v>16</v>
      </c>
      <c r="J40" s="18" t="s">
        <v>31</v>
      </c>
      <c r="K40" s="18" t="s">
        <v>16</v>
      </c>
      <c r="L40" s="18"/>
      <c r="M40" s="18"/>
      <c r="N40" s="18" t="s">
        <v>67</v>
      </c>
      <c r="O40" s="18" t="s">
        <v>67</v>
      </c>
      <c r="P40" s="18" t="s">
        <v>67</v>
      </c>
      <c r="Q40" s="42" t="s">
        <v>7</v>
      </c>
      <c r="R40" s="18" t="s">
        <v>104</v>
      </c>
      <c r="S40" s="18" t="s">
        <v>104</v>
      </c>
      <c r="V40" s="18" t="s">
        <v>104</v>
      </c>
      <c r="W40" s="18" t="s">
        <v>188</v>
      </c>
      <c r="Z40" s="18" t="s">
        <v>189</v>
      </c>
      <c r="AB40" s="18" t="s">
        <v>104</v>
      </c>
      <c r="AC40" s="44" t="s">
        <v>189</v>
      </c>
      <c r="AD40" s="18" t="s">
        <v>190</v>
      </c>
    </row>
    <row r="41" spans="3:30" ht="27" customHeight="1" x14ac:dyDescent="0.25">
      <c r="C41" s="18"/>
      <c r="D41" s="18"/>
      <c r="G41" s="18" t="s">
        <v>16</v>
      </c>
      <c r="H41" s="18" t="s">
        <v>20</v>
      </c>
      <c r="I41" s="18" t="s">
        <v>16</v>
      </c>
      <c r="J41" s="18" t="s">
        <v>31</v>
      </c>
      <c r="K41" s="18" t="s">
        <v>40</v>
      </c>
      <c r="L41" s="18"/>
      <c r="M41" s="18"/>
      <c r="N41" s="18" t="s">
        <v>67</v>
      </c>
      <c r="O41" s="18" t="s">
        <v>67</v>
      </c>
      <c r="P41" s="18" t="s">
        <v>67</v>
      </c>
      <c r="Q41" s="42" t="s">
        <v>54</v>
      </c>
      <c r="R41" s="18" t="s">
        <v>104</v>
      </c>
      <c r="S41" s="18" t="s">
        <v>104</v>
      </c>
      <c r="V41" s="18" t="s">
        <v>104</v>
      </c>
      <c r="W41" s="18" t="s">
        <v>104</v>
      </c>
      <c r="Z41" s="18" t="s">
        <v>191</v>
      </c>
      <c r="AB41" s="18" t="s">
        <v>104</v>
      </c>
      <c r="AC41" s="44" t="s">
        <v>191</v>
      </c>
      <c r="AD41" s="18" t="s">
        <v>192</v>
      </c>
    </row>
    <row r="42" spans="3:30" ht="18" customHeight="1" x14ac:dyDescent="0.25">
      <c r="C42" s="18"/>
      <c r="D42" s="18"/>
      <c r="G42" s="18" t="s">
        <v>16</v>
      </c>
      <c r="H42" s="18" t="s">
        <v>20</v>
      </c>
      <c r="I42" s="18" t="s">
        <v>16</v>
      </c>
      <c r="J42" s="18" t="s">
        <v>31</v>
      </c>
      <c r="K42" s="18" t="s">
        <v>28</v>
      </c>
      <c r="L42" s="18"/>
      <c r="M42" s="18"/>
      <c r="N42" s="18" t="s">
        <v>67</v>
      </c>
      <c r="O42" s="18" t="s">
        <v>67</v>
      </c>
      <c r="P42" s="18" t="s">
        <v>67</v>
      </c>
      <c r="Q42" s="42" t="s">
        <v>15</v>
      </c>
      <c r="R42" s="18" t="s">
        <v>104</v>
      </c>
      <c r="S42" s="18" t="s">
        <v>104</v>
      </c>
      <c r="V42" s="18" t="s">
        <v>104</v>
      </c>
      <c r="W42" s="18" t="s">
        <v>193</v>
      </c>
      <c r="Z42" s="18" t="s">
        <v>194</v>
      </c>
      <c r="AB42" s="18" t="s">
        <v>104</v>
      </c>
      <c r="AC42" s="44" t="s">
        <v>194</v>
      </c>
      <c r="AD42" s="18" t="s">
        <v>195</v>
      </c>
    </row>
    <row r="43" spans="3:30" ht="18" customHeight="1" x14ac:dyDescent="0.25">
      <c r="C43" s="18"/>
      <c r="D43" s="18"/>
      <c r="G43" s="18" t="s">
        <v>16</v>
      </c>
      <c r="H43" s="18" t="s">
        <v>20</v>
      </c>
      <c r="I43" s="18" t="s">
        <v>33</v>
      </c>
      <c r="J43" s="18" t="s">
        <v>20</v>
      </c>
      <c r="K43" s="18"/>
      <c r="L43" s="18"/>
      <c r="M43" s="18"/>
      <c r="N43" s="18" t="s">
        <v>67</v>
      </c>
      <c r="O43" s="18" t="s">
        <v>67</v>
      </c>
      <c r="P43" s="18" t="s">
        <v>67</v>
      </c>
      <c r="Q43" s="42" t="s">
        <v>34</v>
      </c>
      <c r="R43" s="18" t="s">
        <v>128</v>
      </c>
      <c r="S43" s="18" t="s">
        <v>179</v>
      </c>
      <c r="V43" s="18" t="s">
        <v>196</v>
      </c>
      <c r="W43" s="18" t="s">
        <v>104</v>
      </c>
      <c r="Z43" s="18" t="s">
        <v>197</v>
      </c>
      <c r="AB43" s="18" t="s">
        <v>104</v>
      </c>
      <c r="AC43" s="44" t="s">
        <v>197</v>
      </c>
      <c r="AD43" s="18" t="s">
        <v>198</v>
      </c>
    </row>
    <row r="44" spans="3:30" ht="18" customHeight="1" x14ac:dyDescent="0.25">
      <c r="C44" s="18"/>
      <c r="D44" s="18"/>
      <c r="G44" s="18" t="s">
        <v>16</v>
      </c>
      <c r="H44" s="18" t="s">
        <v>20</v>
      </c>
      <c r="I44" s="18" t="s">
        <v>33</v>
      </c>
      <c r="J44" s="18" t="s">
        <v>20</v>
      </c>
      <c r="K44" s="18" t="s">
        <v>18</v>
      </c>
      <c r="L44" s="18"/>
      <c r="M44" s="18"/>
      <c r="N44" s="18" t="s">
        <v>67</v>
      </c>
      <c r="O44" s="18" t="s">
        <v>67</v>
      </c>
      <c r="P44" s="18" t="s">
        <v>67</v>
      </c>
      <c r="Q44" s="42" t="s">
        <v>34</v>
      </c>
      <c r="R44" s="18" t="s">
        <v>104</v>
      </c>
      <c r="S44" s="18" t="s">
        <v>104</v>
      </c>
      <c r="V44" s="18" t="s">
        <v>104</v>
      </c>
      <c r="W44" s="18" t="s">
        <v>104</v>
      </c>
      <c r="Z44" s="18" t="s">
        <v>197</v>
      </c>
      <c r="AB44" s="18" t="s">
        <v>104</v>
      </c>
      <c r="AC44" s="44" t="s">
        <v>197</v>
      </c>
      <c r="AD44" s="18" t="s">
        <v>199</v>
      </c>
    </row>
    <row r="45" spans="3:30" ht="18" customHeight="1" x14ac:dyDescent="0.25">
      <c r="C45" s="18"/>
      <c r="D45" s="18"/>
      <c r="G45" s="18" t="s">
        <v>16</v>
      </c>
      <c r="H45" s="18" t="s">
        <v>20</v>
      </c>
      <c r="I45" s="18" t="s">
        <v>33</v>
      </c>
      <c r="J45" s="18" t="s">
        <v>33</v>
      </c>
      <c r="K45" s="18"/>
      <c r="L45" s="18"/>
      <c r="M45" s="18"/>
      <c r="N45" s="18" t="s">
        <v>67</v>
      </c>
      <c r="O45" s="18" t="s">
        <v>67</v>
      </c>
      <c r="P45" s="18" t="s">
        <v>67</v>
      </c>
      <c r="Q45" s="42" t="s">
        <v>51</v>
      </c>
      <c r="R45" s="18" t="s">
        <v>104</v>
      </c>
      <c r="S45" s="18" t="s">
        <v>104</v>
      </c>
      <c r="V45" s="18" t="s">
        <v>104</v>
      </c>
      <c r="W45" s="18" t="s">
        <v>104</v>
      </c>
      <c r="Z45" s="18" t="s">
        <v>200</v>
      </c>
      <c r="AB45" s="18" t="s">
        <v>183</v>
      </c>
      <c r="AC45" s="44" t="s">
        <v>201</v>
      </c>
      <c r="AD45" s="18" t="s">
        <v>202</v>
      </c>
    </row>
    <row r="46" spans="3:30" ht="18" customHeight="1" x14ac:dyDescent="0.25">
      <c r="C46" s="18"/>
      <c r="D46" s="18"/>
      <c r="G46" s="18" t="s">
        <v>16</v>
      </c>
      <c r="H46" s="18" t="s">
        <v>20</v>
      </c>
      <c r="I46" s="18" t="s">
        <v>33</v>
      </c>
      <c r="J46" s="18" t="s">
        <v>33</v>
      </c>
      <c r="K46" s="18" t="s">
        <v>18</v>
      </c>
      <c r="L46" s="18"/>
      <c r="M46" s="18"/>
      <c r="N46" s="18" t="s">
        <v>67</v>
      </c>
      <c r="O46" s="18" t="s">
        <v>67</v>
      </c>
      <c r="P46" s="18" t="s">
        <v>67</v>
      </c>
      <c r="Q46" s="42" t="s">
        <v>52</v>
      </c>
      <c r="R46" s="18" t="s">
        <v>104</v>
      </c>
      <c r="S46" s="18" t="s">
        <v>104</v>
      </c>
      <c r="V46" s="18" t="s">
        <v>104</v>
      </c>
      <c r="W46" s="18" t="s">
        <v>104</v>
      </c>
      <c r="Z46" s="18" t="s">
        <v>200</v>
      </c>
      <c r="AB46" s="18" t="s">
        <v>183</v>
      </c>
      <c r="AC46" s="44" t="s">
        <v>201</v>
      </c>
      <c r="AD46" s="18" t="s">
        <v>202</v>
      </c>
    </row>
    <row r="47" spans="3:30" ht="18" x14ac:dyDescent="0.25">
      <c r="C47" s="18"/>
      <c r="D47" s="18"/>
      <c r="G47" s="18" t="s">
        <v>16</v>
      </c>
      <c r="H47" s="18" t="s">
        <v>20</v>
      </c>
      <c r="I47" s="18" t="s">
        <v>33</v>
      </c>
      <c r="J47" s="18" t="s">
        <v>33</v>
      </c>
      <c r="K47" s="18" t="s">
        <v>18</v>
      </c>
      <c r="L47" s="18" t="s">
        <v>18</v>
      </c>
      <c r="M47" s="18"/>
      <c r="N47" s="18" t="s">
        <v>67</v>
      </c>
      <c r="O47" s="18" t="s">
        <v>67</v>
      </c>
      <c r="P47" s="18" t="s">
        <v>67</v>
      </c>
      <c r="Q47" s="42" t="s">
        <v>10</v>
      </c>
      <c r="R47" s="18" t="s">
        <v>104</v>
      </c>
      <c r="S47" s="18" t="s">
        <v>104</v>
      </c>
      <c r="V47" s="18" t="s">
        <v>104</v>
      </c>
      <c r="W47" s="18" t="s">
        <v>104</v>
      </c>
      <c r="Z47" s="18" t="s">
        <v>203</v>
      </c>
      <c r="AB47" s="18" t="s">
        <v>104</v>
      </c>
      <c r="AC47" s="44" t="s">
        <v>203</v>
      </c>
      <c r="AD47" s="18" t="s">
        <v>204</v>
      </c>
    </row>
    <row r="48" spans="3:30" ht="27" x14ac:dyDescent="0.25">
      <c r="C48" s="18"/>
      <c r="D48" s="18"/>
      <c r="G48" s="18" t="s">
        <v>16</v>
      </c>
      <c r="H48" s="18" t="s">
        <v>20</v>
      </c>
      <c r="I48" s="18" t="s">
        <v>33</v>
      </c>
      <c r="J48" s="18" t="s">
        <v>33</v>
      </c>
      <c r="K48" s="18" t="s">
        <v>18</v>
      </c>
      <c r="L48" s="18" t="s">
        <v>16</v>
      </c>
      <c r="M48" s="18"/>
      <c r="N48" s="18" t="s">
        <v>67</v>
      </c>
      <c r="O48" s="18" t="s">
        <v>67</v>
      </c>
      <c r="P48" s="18" t="s">
        <v>67</v>
      </c>
      <c r="Q48" s="42" t="s">
        <v>11</v>
      </c>
      <c r="R48" s="18" t="s">
        <v>104</v>
      </c>
      <c r="S48" s="18" t="s">
        <v>104</v>
      </c>
      <c r="V48" s="18" t="s">
        <v>104</v>
      </c>
      <c r="W48" s="18" t="s">
        <v>104</v>
      </c>
      <c r="Z48" s="18" t="s">
        <v>205</v>
      </c>
      <c r="AB48" s="18" t="s">
        <v>104</v>
      </c>
      <c r="AC48" s="44" t="s">
        <v>205</v>
      </c>
      <c r="AD48" s="18" t="s">
        <v>206</v>
      </c>
    </row>
    <row r="49" spans="3:30" ht="18" x14ac:dyDescent="0.25">
      <c r="C49" s="18"/>
      <c r="D49" s="18"/>
      <c r="G49" s="18" t="s">
        <v>16</v>
      </c>
      <c r="H49" s="18" t="s">
        <v>20</v>
      </c>
      <c r="I49" s="18" t="s">
        <v>33</v>
      </c>
      <c r="J49" s="18" t="s">
        <v>33</v>
      </c>
      <c r="K49" s="18" t="s">
        <v>18</v>
      </c>
      <c r="L49" s="18" t="s">
        <v>40</v>
      </c>
      <c r="M49" s="18"/>
      <c r="N49" s="18" t="s">
        <v>67</v>
      </c>
      <c r="O49" s="18" t="s">
        <v>67</v>
      </c>
      <c r="P49" s="18" t="s">
        <v>67</v>
      </c>
      <c r="Q49" s="42" t="s">
        <v>12</v>
      </c>
      <c r="R49" s="18" t="s">
        <v>104</v>
      </c>
      <c r="S49" s="18" t="s">
        <v>104</v>
      </c>
      <c r="V49" s="18" t="s">
        <v>104</v>
      </c>
      <c r="W49" s="18" t="s">
        <v>104</v>
      </c>
      <c r="Z49" s="18" t="s">
        <v>207</v>
      </c>
      <c r="AB49" s="18" t="s">
        <v>183</v>
      </c>
      <c r="AC49" s="44" t="s">
        <v>208</v>
      </c>
      <c r="AD49" s="18" t="s">
        <v>209</v>
      </c>
    </row>
    <row r="50" spans="3:30" ht="18" customHeight="1" x14ac:dyDescent="0.25">
      <c r="C50" s="18"/>
      <c r="D50" s="18"/>
      <c r="G50" s="18" t="s">
        <v>16</v>
      </c>
      <c r="H50" s="18" t="s">
        <v>33</v>
      </c>
      <c r="I50" s="18"/>
      <c r="J50" s="18"/>
      <c r="K50" s="18"/>
      <c r="L50" s="18"/>
      <c r="M50" s="18"/>
      <c r="N50" s="18" t="s">
        <v>67</v>
      </c>
      <c r="O50" s="18" t="s">
        <v>67</v>
      </c>
      <c r="P50" s="18" t="s">
        <v>67</v>
      </c>
      <c r="Q50" s="42" t="s">
        <v>35</v>
      </c>
      <c r="R50" s="18" t="s">
        <v>129</v>
      </c>
      <c r="S50" s="18" t="s">
        <v>210</v>
      </c>
      <c r="V50" s="18" t="s">
        <v>211</v>
      </c>
      <c r="W50" s="18" t="s">
        <v>212</v>
      </c>
      <c r="Z50" s="18" t="s">
        <v>213</v>
      </c>
      <c r="AB50" s="18" t="s">
        <v>214</v>
      </c>
      <c r="AC50" s="44" t="s">
        <v>215</v>
      </c>
      <c r="AD50" s="18" t="s">
        <v>216</v>
      </c>
    </row>
    <row r="51" spans="3:30" ht="18" customHeight="1" x14ac:dyDescent="0.25">
      <c r="C51" s="18"/>
      <c r="D51" s="18"/>
      <c r="G51" s="18" t="s">
        <v>16</v>
      </c>
      <c r="H51" s="18" t="s">
        <v>33</v>
      </c>
      <c r="I51" s="18" t="s">
        <v>31</v>
      </c>
      <c r="J51" s="18"/>
      <c r="K51" s="18"/>
      <c r="L51" s="18"/>
      <c r="M51" s="18"/>
      <c r="N51" s="18" t="s">
        <v>67</v>
      </c>
      <c r="O51" s="18" t="s">
        <v>67</v>
      </c>
      <c r="P51" s="18" t="s">
        <v>67</v>
      </c>
      <c r="Q51" s="42" t="s">
        <v>35</v>
      </c>
      <c r="R51" s="18" t="s">
        <v>129</v>
      </c>
      <c r="S51" s="18" t="s">
        <v>210</v>
      </c>
      <c r="V51" s="18" t="s">
        <v>211</v>
      </c>
      <c r="W51" s="18" t="s">
        <v>212</v>
      </c>
      <c r="Z51" s="18" t="s">
        <v>213</v>
      </c>
      <c r="AB51" s="18" t="s">
        <v>214</v>
      </c>
      <c r="AC51" s="44" t="s">
        <v>215</v>
      </c>
      <c r="AD51" s="18" t="s">
        <v>216</v>
      </c>
    </row>
    <row r="52" spans="3:30" ht="18" customHeight="1" x14ac:dyDescent="0.25">
      <c r="C52" s="18"/>
      <c r="D52" s="18"/>
      <c r="G52" s="18" t="s">
        <v>16</v>
      </c>
      <c r="H52" s="18" t="s">
        <v>33</v>
      </c>
      <c r="I52" s="18" t="s">
        <v>31</v>
      </c>
      <c r="J52" s="18" t="s">
        <v>31</v>
      </c>
      <c r="K52" s="18"/>
      <c r="L52" s="18"/>
      <c r="M52" s="18"/>
      <c r="N52" s="18" t="s">
        <v>67</v>
      </c>
      <c r="O52" s="18" t="s">
        <v>67</v>
      </c>
      <c r="P52" s="18" t="s">
        <v>67</v>
      </c>
      <c r="Q52" s="42" t="s">
        <v>35</v>
      </c>
      <c r="R52" s="18" t="s">
        <v>129</v>
      </c>
      <c r="S52" s="18" t="s">
        <v>210</v>
      </c>
      <c r="V52" s="18" t="s">
        <v>211</v>
      </c>
      <c r="W52" s="18" t="s">
        <v>212</v>
      </c>
      <c r="Z52" s="18" t="s">
        <v>213</v>
      </c>
      <c r="AB52" s="18" t="s">
        <v>214</v>
      </c>
      <c r="AC52" s="44" t="s">
        <v>215</v>
      </c>
      <c r="AD52" s="18" t="s">
        <v>216</v>
      </c>
    </row>
    <row r="53" spans="3:30" ht="18" customHeight="1" x14ac:dyDescent="0.25">
      <c r="C53" s="18"/>
      <c r="D53" s="18"/>
      <c r="E53" s="43"/>
      <c r="F53" s="43"/>
      <c r="G53" s="18" t="s">
        <v>16</v>
      </c>
      <c r="H53" s="18" t="s">
        <v>33</v>
      </c>
      <c r="I53" s="18" t="s">
        <v>31</v>
      </c>
      <c r="J53" s="18" t="s">
        <v>31</v>
      </c>
      <c r="K53" s="18" t="s">
        <v>18</v>
      </c>
      <c r="L53" s="18"/>
      <c r="M53" s="18"/>
      <c r="N53" s="18" t="s">
        <v>67</v>
      </c>
      <c r="O53" s="18" t="s">
        <v>67</v>
      </c>
      <c r="P53" s="18" t="s">
        <v>67</v>
      </c>
      <c r="Q53" s="42" t="s">
        <v>36</v>
      </c>
      <c r="R53" s="18" t="s">
        <v>104</v>
      </c>
      <c r="S53" s="18" t="s">
        <v>104</v>
      </c>
      <c r="V53" s="18" t="s">
        <v>104</v>
      </c>
      <c r="W53" s="18" t="s">
        <v>212</v>
      </c>
      <c r="Z53" s="18" t="s">
        <v>213</v>
      </c>
      <c r="AB53" s="18" t="s">
        <v>214</v>
      </c>
      <c r="AC53" s="44" t="s">
        <v>215</v>
      </c>
      <c r="AD53" s="18" t="s">
        <v>217</v>
      </c>
    </row>
    <row r="54" spans="3:30" ht="18" customHeight="1" x14ac:dyDescent="0.25">
      <c r="C54" s="18"/>
      <c r="D54" s="18"/>
      <c r="G54" s="18" t="s">
        <v>16</v>
      </c>
      <c r="H54" s="18" t="s">
        <v>33</v>
      </c>
      <c r="I54" s="18" t="s">
        <v>31</v>
      </c>
      <c r="J54" s="18" t="s">
        <v>31</v>
      </c>
      <c r="K54" s="18" t="s">
        <v>18</v>
      </c>
      <c r="L54" s="18" t="s">
        <v>16</v>
      </c>
      <c r="M54" s="18"/>
      <c r="N54" s="18" t="s">
        <v>67</v>
      </c>
      <c r="O54" s="18" t="s">
        <v>67</v>
      </c>
      <c r="P54" s="18" t="s">
        <v>67</v>
      </c>
      <c r="Q54" s="42" t="s">
        <v>13</v>
      </c>
      <c r="R54" s="18" t="s">
        <v>104</v>
      </c>
      <c r="S54" s="18" t="s">
        <v>104</v>
      </c>
      <c r="V54" s="18" t="s">
        <v>104</v>
      </c>
      <c r="W54" s="18" t="s">
        <v>212</v>
      </c>
      <c r="Z54" s="18" t="s">
        <v>213</v>
      </c>
      <c r="AB54" s="18" t="s">
        <v>214</v>
      </c>
      <c r="AC54" s="44" t="s">
        <v>215</v>
      </c>
      <c r="AD54" s="18" t="s">
        <v>217</v>
      </c>
    </row>
    <row r="55" spans="3:30" ht="0" hidden="1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Q4" workbookViewId="0">
      <selection activeCell="Z42" sqref="Z42"/>
    </sheetView>
  </sheetViews>
  <sheetFormatPr baseColWidth="10" defaultRowHeight="12.75" x14ac:dyDescent="0.2"/>
  <cols>
    <col min="1" max="1" width="0.5703125" style="49" customWidth="1"/>
    <col min="2" max="2" width="0.28515625" style="49" customWidth="1"/>
    <col min="3" max="3" width="12" style="49" bestFit="1" customWidth="1"/>
    <col min="4" max="4" width="13" style="49" customWidth="1"/>
    <col min="5" max="5" width="0.85546875" style="49" customWidth="1"/>
    <col min="6" max="6" width="5.7109375" style="49" customWidth="1"/>
    <col min="7" max="7" width="4.85546875" style="49" bestFit="1" customWidth="1"/>
    <col min="8" max="9" width="4.140625" style="49" bestFit="1" customWidth="1"/>
    <col min="10" max="10" width="4.85546875" style="49" bestFit="1" customWidth="1"/>
    <col min="11" max="16" width="4.5703125" style="49" bestFit="1" customWidth="1"/>
    <col min="17" max="17" width="37.85546875" style="49" bestFit="1" customWidth="1"/>
    <col min="18" max="18" width="19.5703125" style="49" hidden="1" customWidth="1"/>
    <col min="19" max="19" width="3.85546875" style="49" hidden="1" customWidth="1"/>
    <col min="20" max="20" width="6.42578125" style="49" hidden="1" customWidth="1"/>
    <col min="21" max="21" width="36.42578125" style="49" hidden="1" customWidth="1"/>
    <col min="22" max="22" width="24.85546875" style="49" customWidth="1"/>
    <col min="23" max="23" width="7.140625" style="49" hidden="1" customWidth="1"/>
    <col min="24" max="24" width="0" style="49" hidden="1" customWidth="1"/>
    <col min="25" max="25" width="3.42578125" style="49" hidden="1" customWidth="1"/>
    <col min="26" max="26" width="21.28515625" style="49" customWidth="1"/>
    <col min="27" max="27" width="2" style="49" hidden="1" customWidth="1"/>
    <col min="28" max="28" width="16" style="49" hidden="1" customWidth="1"/>
    <col min="29" max="29" width="15.7109375" style="49" hidden="1" customWidth="1"/>
    <col min="30" max="30" width="6.28515625" style="49" hidden="1" customWidth="1"/>
    <col min="31" max="31" width="1.28515625" style="49" hidden="1" customWidth="1"/>
    <col min="32" max="32" width="1.85546875" style="49" hidden="1" customWidth="1"/>
    <col min="33" max="33" width="1" style="49" hidden="1" customWidth="1"/>
    <col min="34" max="16384" width="11.42578125" style="49"/>
  </cols>
  <sheetData>
    <row r="1" spans="1:33" ht="12.75" customHeight="1" x14ac:dyDescent="0.2">
      <c r="A1" s="45"/>
      <c r="B1" s="46"/>
      <c r="C1" s="46"/>
      <c r="D1" s="46"/>
      <c r="E1" s="46"/>
      <c r="F1" s="47" t="s">
        <v>62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8"/>
    </row>
    <row r="2" spans="1:33" ht="14.1" customHeight="1" x14ac:dyDescent="0.2">
      <c r="A2" s="50"/>
      <c r="B2" s="51"/>
      <c r="C2" s="51"/>
      <c r="D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U2" s="52" t="s">
        <v>63</v>
      </c>
      <c r="V2" s="51"/>
      <c r="W2" s="51"/>
      <c r="Y2" s="71" t="s">
        <v>117</v>
      </c>
      <c r="Z2" s="51"/>
      <c r="AA2" s="71" t="s">
        <v>118</v>
      </c>
      <c r="AB2" s="51"/>
      <c r="AC2" s="51"/>
      <c r="AD2" s="51"/>
      <c r="AE2" s="51"/>
      <c r="AF2" s="53"/>
    </row>
    <row r="3" spans="1:33" ht="0" hidden="1" customHeight="1" thickBot="1" x14ac:dyDescent="0.25">
      <c r="A3" s="50"/>
      <c r="B3" s="51"/>
      <c r="C3" s="51"/>
      <c r="D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AF3" s="53"/>
    </row>
    <row r="4" spans="1:33" ht="14.1" customHeight="1" x14ac:dyDescent="0.2">
      <c r="A4" s="50"/>
      <c r="B4" s="51"/>
      <c r="C4" s="51"/>
      <c r="D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U4" s="52" t="s">
        <v>64</v>
      </c>
      <c r="V4" s="51"/>
      <c r="W4" s="51"/>
      <c r="Y4" s="71" t="s">
        <v>102</v>
      </c>
      <c r="Z4" s="51"/>
      <c r="AA4" s="71" t="s">
        <v>103</v>
      </c>
      <c r="AB4" s="51"/>
      <c r="AC4" s="51"/>
      <c r="AD4" s="51"/>
      <c r="AE4" s="51"/>
      <c r="AF4" s="53"/>
    </row>
    <row r="5" spans="1:33" ht="14.1" customHeight="1" x14ac:dyDescent="0.2">
      <c r="A5" s="50"/>
      <c r="B5" s="51"/>
      <c r="C5" s="51"/>
      <c r="D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52" t="s">
        <v>65</v>
      </c>
      <c r="V5" s="51"/>
      <c r="W5" s="51"/>
      <c r="Y5" s="71" t="s">
        <v>230</v>
      </c>
      <c r="Z5" s="51"/>
      <c r="AA5" s="51"/>
      <c r="AB5" s="51"/>
      <c r="AC5" s="51"/>
      <c r="AD5" s="51"/>
      <c r="AF5" s="53"/>
    </row>
    <row r="6" spans="1:33" ht="0" hidden="1" customHeight="1" x14ac:dyDescent="0.2">
      <c r="A6" s="50"/>
      <c r="B6" s="51"/>
      <c r="C6" s="51"/>
      <c r="D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AF6" s="53"/>
    </row>
    <row r="7" spans="1:33" ht="4.3499999999999996" customHeight="1" x14ac:dyDescent="0.2">
      <c r="A7" s="50"/>
      <c r="B7" s="51"/>
      <c r="C7" s="51"/>
      <c r="D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AF7" s="53"/>
    </row>
    <row r="8" spans="1:33" ht="9.9499999999999993" customHeight="1" x14ac:dyDescent="0.2">
      <c r="A8" s="50"/>
      <c r="B8" s="51"/>
      <c r="C8" s="51"/>
      <c r="D8" s="51"/>
      <c r="AF8" s="53"/>
    </row>
    <row r="9" spans="1:33" ht="11.45" customHeight="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</row>
    <row r="10" spans="1:33" ht="9.9499999999999993" customHeight="1" x14ac:dyDescent="0.2"/>
    <row r="11" spans="1:33" ht="12.75" customHeight="1" x14ac:dyDescent="0.2">
      <c r="C11" s="57" t="s">
        <v>66</v>
      </c>
      <c r="D11" s="58"/>
      <c r="E11" s="58"/>
      <c r="F11" s="58"/>
      <c r="G11" s="58"/>
      <c r="H11" s="58"/>
      <c r="I11" s="58"/>
      <c r="J11" s="59"/>
      <c r="K11" s="60" t="s">
        <v>218</v>
      </c>
      <c r="L11" s="51"/>
      <c r="M11" s="51"/>
      <c r="N11" s="51"/>
      <c r="O11" s="71" t="s">
        <v>67</v>
      </c>
      <c r="P11" s="57" t="s">
        <v>68</v>
      </c>
      <c r="Q11" s="59"/>
      <c r="R11" s="60" t="s">
        <v>69</v>
      </c>
      <c r="S11" s="51"/>
      <c r="T11" s="51"/>
      <c r="U11" s="51"/>
      <c r="V11" s="51"/>
      <c r="W11" s="71" t="s">
        <v>67</v>
      </c>
      <c r="X11" s="51"/>
      <c r="Y11" s="51"/>
      <c r="Z11" s="71" t="s">
        <v>67</v>
      </c>
      <c r="AA11" s="51"/>
      <c r="AB11" s="71" t="s">
        <v>67</v>
      </c>
      <c r="AC11" s="71" t="s">
        <v>67</v>
      </c>
      <c r="AD11" s="71" t="s">
        <v>67</v>
      </c>
      <c r="AE11" s="51"/>
      <c r="AF11" s="51"/>
      <c r="AG11" s="51"/>
    </row>
    <row r="12" spans="1:33" ht="12.75" customHeight="1" x14ac:dyDescent="0.2">
      <c r="C12" s="57" t="s">
        <v>70</v>
      </c>
      <c r="D12" s="58"/>
      <c r="E12" s="58"/>
      <c r="F12" s="58"/>
      <c r="G12" s="58"/>
      <c r="H12" s="58"/>
      <c r="I12" s="58"/>
      <c r="J12" s="59"/>
      <c r="K12" s="60" t="s">
        <v>231</v>
      </c>
      <c r="L12" s="51"/>
      <c r="M12" s="51"/>
      <c r="N12" s="51"/>
      <c r="O12" s="60" t="s">
        <v>67</v>
      </c>
      <c r="P12" s="57" t="s">
        <v>72</v>
      </c>
      <c r="Q12" s="59"/>
      <c r="R12" s="60" t="s">
        <v>73</v>
      </c>
      <c r="S12" s="51"/>
      <c r="T12" s="51"/>
      <c r="U12" s="51"/>
      <c r="V12" s="51"/>
      <c r="W12" s="51"/>
      <c r="X12" s="51"/>
      <c r="Y12" s="51"/>
      <c r="Z12" s="71" t="s">
        <v>67</v>
      </c>
      <c r="AA12" s="51"/>
      <c r="AB12" s="71" t="s">
        <v>67</v>
      </c>
      <c r="AC12" s="71" t="s">
        <v>67</v>
      </c>
      <c r="AD12" s="71" t="s">
        <v>67</v>
      </c>
      <c r="AE12" s="51"/>
      <c r="AF12" s="51"/>
      <c r="AG12" s="51"/>
    </row>
    <row r="13" spans="1:33" ht="18" customHeight="1" x14ac:dyDescent="0.2">
      <c r="C13" s="57" t="s">
        <v>74</v>
      </c>
      <c r="D13" s="58"/>
      <c r="E13" s="58"/>
      <c r="F13" s="58"/>
      <c r="G13" s="58"/>
      <c r="H13" s="58"/>
      <c r="I13" s="58"/>
      <c r="J13" s="59"/>
      <c r="K13" s="60" t="s">
        <v>120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8" customHeight="1" x14ac:dyDescent="0.2">
      <c r="C14" s="57" t="s">
        <v>75</v>
      </c>
      <c r="D14" s="58"/>
      <c r="E14" s="58"/>
      <c r="F14" s="58"/>
      <c r="G14" s="58"/>
      <c r="H14" s="58"/>
      <c r="I14" s="58"/>
      <c r="J14" s="59"/>
      <c r="K14" s="60" t="s">
        <v>76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71" t="s">
        <v>67</v>
      </c>
      <c r="AE14" s="51"/>
      <c r="AF14" s="51"/>
      <c r="AG14" s="51"/>
    </row>
    <row r="15" spans="1:33" ht="12.75" customHeight="1" x14ac:dyDescent="0.2">
      <c r="C15" s="57" t="s">
        <v>77</v>
      </c>
      <c r="D15" s="58"/>
      <c r="E15" s="58"/>
      <c r="F15" s="58"/>
      <c r="G15" s="58"/>
      <c r="H15" s="58"/>
      <c r="I15" s="58"/>
      <c r="J15" s="59"/>
      <c r="K15" s="60" t="s">
        <v>78</v>
      </c>
      <c r="L15" s="51"/>
      <c r="M15" s="51"/>
      <c r="N15" s="51"/>
      <c r="O15" s="60" t="s">
        <v>67</v>
      </c>
      <c r="P15" s="61" t="s">
        <v>79</v>
      </c>
      <c r="Q15" s="51"/>
      <c r="R15" s="60" t="s">
        <v>80</v>
      </c>
      <c r="S15" s="51"/>
      <c r="T15" s="51"/>
      <c r="U15" s="51"/>
      <c r="V15" s="51"/>
      <c r="W15" s="60" t="s">
        <v>67</v>
      </c>
      <c r="X15" s="51"/>
      <c r="Y15" s="51"/>
      <c r="Z15" s="60" t="s">
        <v>67</v>
      </c>
      <c r="AA15" s="51"/>
      <c r="AB15" s="60" t="s">
        <v>67</v>
      </c>
      <c r="AC15" s="60" t="s">
        <v>67</v>
      </c>
      <c r="AD15" s="71" t="s">
        <v>67</v>
      </c>
      <c r="AE15" s="51"/>
      <c r="AF15" s="51"/>
      <c r="AG15" s="51"/>
    </row>
    <row r="16" spans="1:33" x14ac:dyDescent="0.2">
      <c r="C16" s="71" t="s">
        <v>67</v>
      </c>
      <c r="D16" s="71" t="s">
        <v>67</v>
      </c>
      <c r="E16" s="51"/>
      <c r="F16" s="51"/>
      <c r="G16" s="71" t="s">
        <v>67</v>
      </c>
      <c r="H16" s="71" t="s">
        <v>67</v>
      </c>
      <c r="I16" s="71" t="s">
        <v>67</v>
      </c>
      <c r="J16" s="71" t="s">
        <v>67</v>
      </c>
      <c r="K16" s="71" t="s">
        <v>67</v>
      </c>
      <c r="L16" s="71" t="s">
        <v>67</v>
      </c>
      <c r="M16" s="71" t="s">
        <v>67</v>
      </c>
      <c r="N16" s="71" t="s">
        <v>67</v>
      </c>
      <c r="O16" s="71" t="s">
        <v>67</v>
      </c>
      <c r="P16" s="71" t="s">
        <v>67</v>
      </c>
      <c r="Q16" s="71" t="s">
        <v>67</v>
      </c>
      <c r="R16" s="71" t="s">
        <v>67</v>
      </c>
      <c r="S16" s="71" t="s">
        <v>67</v>
      </c>
      <c r="T16" s="51"/>
      <c r="U16" s="51"/>
      <c r="V16" s="71" t="s">
        <v>67</v>
      </c>
      <c r="W16" s="71" t="s">
        <v>67</v>
      </c>
      <c r="X16" s="51"/>
      <c r="Y16" s="51"/>
      <c r="Z16" s="71" t="s">
        <v>67</v>
      </c>
      <c r="AA16" s="51"/>
      <c r="AB16" s="71" t="s">
        <v>67</v>
      </c>
      <c r="AC16" s="71" t="s">
        <v>67</v>
      </c>
      <c r="AD16" s="71" t="s">
        <v>67</v>
      </c>
      <c r="AE16" s="51"/>
      <c r="AF16" s="51"/>
      <c r="AG16" s="51"/>
    </row>
    <row r="17" spans="3:33" ht="38.25" customHeight="1" x14ac:dyDescent="0.2">
      <c r="C17" s="62" t="s">
        <v>81</v>
      </c>
      <c r="D17" s="57" t="s">
        <v>82</v>
      </c>
      <c r="E17" s="58"/>
      <c r="F17" s="59"/>
      <c r="G17" s="62" t="s">
        <v>83</v>
      </c>
      <c r="H17" s="62" t="s">
        <v>84</v>
      </c>
      <c r="I17" s="62" t="s">
        <v>85</v>
      </c>
      <c r="J17" s="62" t="s">
        <v>86</v>
      </c>
      <c r="K17" s="62" t="s">
        <v>87</v>
      </c>
      <c r="L17" s="62" t="s">
        <v>88</v>
      </c>
      <c r="M17" s="62" t="s">
        <v>89</v>
      </c>
      <c r="N17" s="62" t="s">
        <v>90</v>
      </c>
      <c r="O17" s="62" t="s">
        <v>91</v>
      </c>
      <c r="P17" s="62" t="s">
        <v>92</v>
      </c>
      <c r="Q17" s="62" t="s">
        <v>93</v>
      </c>
      <c r="R17" s="62" t="s">
        <v>94</v>
      </c>
      <c r="S17" s="57" t="s">
        <v>95</v>
      </c>
      <c r="T17" s="58"/>
      <c r="U17" s="59"/>
      <c r="V17" s="62" t="s">
        <v>96</v>
      </c>
      <c r="W17" s="57" t="s">
        <v>97</v>
      </c>
      <c r="X17" s="58"/>
      <c r="Y17" s="59"/>
      <c r="Z17" s="57" t="s">
        <v>98</v>
      </c>
      <c r="AA17" s="59"/>
      <c r="AB17" s="62" t="s">
        <v>99</v>
      </c>
      <c r="AC17" s="62" t="s">
        <v>100</v>
      </c>
      <c r="AD17" s="57" t="s">
        <v>101</v>
      </c>
      <c r="AE17" s="58"/>
      <c r="AF17" s="58"/>
      <c r="AG17" s="59"/>
    </row>
    <row r="18" spans="3:33" ht="25.5" customHeight="1" x14ac:dyDescent="0.2">
      <c r="C18" s="60" t="s">
        <v>102</v>
      </c>
      <c r="D18" s="60" t="s">
        <v>103</v>
      </c>
      <c r="E18" s="51"/>
      <c r="F18" s="51"/>
      <c r="G18" s="60" t="s">
        <v>16</v>
      </c>
      <c r="H18" s="60"/>
      <c r="I18" s="60"/>
      <c r="J18" s="60"/>
      <c r="K18" s="60"/>
      <c r="L18" s="60"/>
      <c r="M18" s="60"/>
      <c r="N18" s="60" t="s">
        <v>67</v>
      </c>
      <c r="O18" s="60" t="s">
        <v>67</v>
      </c>
      <c r="P18" s="60" t="s">
        <v>67</v>
      </c>
      <c r="Q18" s="60" t="s">
        <v>17</v>
      </c>
      <c r="R18" s="63" t="s">
        <v>219</v>
      </c>
      <c r="S18" s="60" t="s">
        <v>104</v>
      </c>
      <c r="T18" s="51"/>
      <c r="U18" s="51"/>
      <c r="V18" s="63" t="s">
        <v>219</v>
      </c>
      <c r="W18" s="60" t="s">
        <v>232</v>
      </c>
      <c r="X18" s="51"/>
      <c r="Y18" s="51"/>
      <c r="Z18" s="63" t="s">
        <v>233</v>
      </c>
      <c r="AA18" s="51"/>
      <c r="AB18" s="63" t="s">
        <v>234</v>
      </c>
      <c r="AC18" s="63" t="s">
        <v>235</v>
      </c>
      <c r="AD18" s="60" t="s">
        <v>236</v>
      </c>
      <c r="AE18" s="51"/>
      <c r="AF18" s="51"/>
      <c r="AG18" s="51"/>
    </row>
    <row r="19" spans="3:33" ht="25.5" customHeight="1" x14ac:dyDescent="0.2">
      <c r="C19" s="60"/>
      <c r="D19" s="60"/>
      <c r="E19" s="51"/>
      <c r="F19" s="51"/>
      <c r="G19" s="60" t="s">
        <v>16</v>
      </c>
      <c r="H19" s="60" t="s">
        <v>18</v>
      </c>
      <c r="I19" s="60"/>
      <c r="J19" s="60"/>
      <c r="K19" s="60"/>
      <c r="L19" s="60"/>
      <c r="M19" s="60"/>
      <c r="N19" s="60" t="s">
        <v>67</v>
      </c>
      <c r="O19" s="60" t="s">
        <v>67</v>
      </c>
      <c r="P19" s="60" t="s">
        <v>67</v>
      </c>
      <c r="Q19" s="60" t="s">
        <v>19</v>
      </c>
      <c r="R19" s="63" t="s">
        <v>220</v>
      </c>
      <c r="S19" s="60" t="s">
        <v>104</v>
      </c>
      <c r="T19" s="51"/>
      <c r="U19" s="51"/>
      <c r="V19" s="63" t="s">
        <v>220</v>
      </c>
      <c r="W19" s="60" t="s">
        <v>237</v>
      </c>
      <c r="X19" s="51"/>
      <c r="Y19" s="51"/>
      <c r="Z19" s="63" t="s">
        <v>238</v>
      </c>
      <c r="AA19" s="51"/>
      <c r="AB19" s="63" t="s">
        <v>239</v>
      </c>
      <c r="AC19" s="63" t="s">
        <v>240</v>
      </c>
      <c r="AD19" s="60" t="s">
        <v>241</v>
      </c>
      <c r="AE19" s="51"/>
      <c r="AF19" s="51"/>
      <c r="AG19" s="51"/>
    </row>
    <row r="20" spans="3:33" ht="25.5" customHeight="1" x14ac:dyDescent="0.2">
      <c r="C20" s="60"/>
      <c r="D20" s="60"/>
      <c r="E20" s="51"/>
      <c r="F20" s="51"/>
      <c r="G20" s="60" t="s">
        <v>16</v>
      </c>
      <c r="H20" s="60" t="s">
        <v>18</v>
      </c>
      <c r="I20" s="60" t="s">
        <v>20</v>
      </c>
      <c r="J20" s="60"/>
      <c r="K20" s="60"/>
      <c r="L20" s="60"/>
      <c r="M20" s="60"/>
      <c r="N20" s="60" t="s">
        <v>67</v>
      </c>
      <c r="O20" s="60" t="s">
        <v>67</v>
      </c>
      <c r="P20" s="60" t="s">
        <v>67</v>
      </c>
      <c r="Q20" s="60" t="s">
        <v>21</v>
      </c>
      <c r="R20" s="63" t="s">
        <v>220</v>
      </c>
      <c r="S20" s="60" t="s">
        <v>104</v>
      </c>
      <c r="T20" s="51"/>
      <c r="U20" s="51"/>
      <c r="V20" s="63" t="s">
        <v>220</v>
      </c>
      <c r="W20" s="60" t="s">
        <v>237</v>
      </c>
      <c r="X20" s="51"/>
      <c r="Y20" s="51"/>
      <c r="Z20" s="63" t="s">
        <v>238</v>
      </c>
      <c r="AA20" s="51"/>
      <c r="AB20" s="63" t="s">
        <v>239</v>
      </c>
      <c r="AC20" s="63" t="s">
        <v>240</v>
      </c>
      <c r="AD20" s="60" t="s">
        <v>241</v>
      </c>
      <c r="AE20" s="51"/>
      <c r="AF20" s="51"/>
      <c r="AG20" s="51"/>
    </row>
    <row r="21" spans="3:33" ht="25.5" customHeight="1" x14ac:dyDescent="0.2">
      <c r="C21" s="60"/>
      <c r="D21" s="60"/>
      <c r="E21" s="51"/>
      <c r="F21" s="51"/>
      <c r="G21" s="60" t="s">
        <v>16</v>
      </c>
      <c r="H21" s="60" t="s">
        <v>18</v>
      </c>
      <c r="I21" s="60" t="s">
        <v>20</v>
      </c>
      <c r="J21" s="60" t="s">
        <v>18</v>
      </c>
      <c r="K21" s="60"/>
      <c r="L21" s="60"/>
      <c r="M21" s="60"/>
      <c r="N21" s="60" t="s">
        <v>67</v>
      </c>
      <c r="O21" s="60" t="s">
        <v>67</v>
      </c>
      <c r="P21" s="60" t="s">
        <v>67</v>
      </c>
      <c r="Q21" s="60" t="s">
        <v>22</v>
      </c>
      <c r="R21" s="63" t="s">
        <v>221</v>
      </c>
      <c r="S21" s="60" t="s">
        <v>104</v>
      </c>
      <c r="T21" s="51"/>
      <c r="U21" s="51"/>
      <c r="V21" s="63" t="s">
        <v>221</v>
      </c>
      <c r="W21" s="60" t="s">
        <v>242</v>
      </c>
      <c r="X21" s="51"/>
      <c r="Y21" s="51"/>
      <c r="Z21" s="63" t="s">
        <v>243</v>
      </c>
      <c r="AA21" s="51"/>
      <c r="AB21" s="63" t="s">
        <v>239</v>
      </c>
      <c r="AC21" s="63" t="s">
        <v>244</v>
      </c>
      <c r="AD21" s="60" t="s">
        <v>245</v>
      </c>
      <c r="AE21" s="51"/>
      <c r="AF21" s="51"/>
      <c r="AG21" s="51"/>
    </row>
    <row r="22" spans="3:33" ht="12.75" customHeight="1" x14ac:dyDescent="0.2">
      <c r="C22" s="60"/>
      <c r="D22" s="60"/>
      <c r="E22" s="51"/>
      <c r="F22" s="51"/>
      <c r="G22" s="60" t="s">
        <v>16</v>
      </c>
      <c r="H22" s="60" t="s">
        <v>18</v>
      </c>
      <c r="I22" s="60" t="s">
        <v>20</v>
      </c>
      <c r="J22" s="60" t="s">
        <v>18</v>
      </c>
      <c r="K22" s="60" t="s">
        <v>20</v>
      </c>
      <c r="L22" s="60"/>
      <c r="M22" s="60"/>
      <c r="N22" s="60" t="s">
        <v>67</v>
      </c>
      <c r="O22" s="60" t="s">
        <v>67</v>
      </c>
      <c r="P22" s="60" t="s">
        <v>67</v>
      </c>
      <c r="Q22" s="60" t="s">
        <v>23</v>
      </c>
      <c r="R22" s="63" t="s">
        <v>104</v>
      </c>
      <c r="S22" s="60" t="s">
        <v>104</v>
      </c>
      <c r="T22" s="51"/>
      <c r="U22" s="51"/>
      <c r="V22" s="63" t="s">
        <v>104</v>
      </c>
      <c r="W22" s="60" t="s">
        <v>242</v>
      </c>
      <c r="X22" s="51"/>
      <c r="Y22" s="51"/>
      <c r="Z22" s="63" t="s">
        <v>243</v>
      </c>
      <c r="AA22" s="51"/>
      <c r="AB22" s="63" t="s">
        <v>239</v>
      </c>
      <c r="AC22" s="63" t="s">
        <v>244</v>
      </c>
      <c r="AD22" s="60" t="s">
        <v>246</v>
      </c>
      <c r="AE22" s="51"/>
      <c r="AF22" s="51"/>
      <c r="AG22" s="51"/>
    </row>
    <row r="23" spans="3:33" ht="12.75" customHeight="1" x14ac:dyDescent="0.2">
      <c r="C23" s="60"/>
      <c r="D23" s="60"/>
      <c r="E23" s="51"/>
      <c r="F23" s="51"/>
      <c r="G23" s="60" t="s">
        <v>16</v>
      </c>
      <c r="H23" s="60" t="s">
        <v>18</v>
      </c>
      <c r="I23" s="60" t="s">
        <v>20</v>
      </c>
      <c r="J23" s="60" t="s">
        <v>18</v>
      </c>
      <c r="K23" s="60" t="s">
        <v>20</v>
      </c>
      <c r="L23" s="60" t="s">
        <v>18</v>
      </c>
      <c r="M23" s="60"/>
      <c r="N23" s="60" t="s">
        <v>67</v>
      </c>
      <c r="O23" s="60" t="s">
        <v>67</v>
      </c>
      <c r="P23" s="60" t="s">
        <v>67</v>
      </c>
      <c r="Q23" s="60" t="s">
        <v>24</v>
      </c>
      <c r="R23" s="63" t="s">
        <v>104</v>
      </c>
      <c r="S23" s="60" t="s">
        <v>104</v>
      </c>
      <c r="T23" s="51"/>
      <c r="U23" s="51"/>
      <c r="V23" s="63" t="s">
        <v>104</v>
      </c>
      <c r="W23" s="60" t="s">
        <v>247</v>
      </c>
      <c r="X23" s="51"/>
      <c r="Y23" s="51"/>
      <c r="Z23" s="63" t="s">
        <v>248</v>
      </c>
      <c r="AA23" s="51"/>
      <c r="AB23" s="63" t="s">
        <v>239</v>
      </c>
      <c r="AC23" s="63" t="s">
        <v>249</v>
      </c>
      <c r="AD23" s="60" t="s">
        <v>250</v>
      </c>
      <c r="AE23" s="51"/>
      <c r="AF23" s="51"/>
      <c r="AG23" s="51"/>
    </row>
    <row r="24" spans="3:33" ht="25.5" customHeight="1" x14ac:dyDescent="0.2">
      <c r="C24" s="60"/>
      <c r="D24" s="60"/>
      <c r="E24" s="51"/>
      <c r="F24" s="51"/>
      <c r="G24" s="60" t="s">
        <v>16</v>
      </c>
      <c r="H24" s="60" t="s">
        <v>18</v>
      </c>
      <c r="I24" s="60" t="s">
        <v>20</v>
      </c>
      <c r="J24" s="60" t="s">
        <v>18</v>
      </c>
      <c r="K24" s="60" t="s">
        <v>20</v>
      </c>
      <c r="L24" s="60" t="s">
        <v>18</v>
      </c>
      <c r="M24" s="60" t="s">
        <v>20</v>
      </c>
      <c r="N24" s="60" t="s">
        <v>67</v>
      </c>
      <c r="O24" s="60" t="s">
        <v>67</v>
      </c>
      <c r="P24" s="60" t="s">
        <v>67</v>
      </c>
      <c r="Q24" s="60" t="s">
        <v>1</v>
      </c>
      <c r="R24" s="63" t="s">
        <v>104</v>
      </c>
      <c r="S24" s="60" t="s">
        <v>104</v>
      </c>
      <c r="T24" s="51"/>
      <c r="U24" s="51"/>
      <c r="V24" s="63" t="s">
        <v>104</v>
      </c>
      <c r="W24" s="60" t="s">
        <v>247</v>
      </c>
      <c r="X24" s="51"/>
      <c r="Y24" s="51"/>
      <c r="Z24" s="63" t="s">
        <v>248</v>
      </c>
      <c r="AA24" s="51"/>
      <c r="AB24" s="63" t="s">
        <v>239</v>
      </c>
      <c r="AC24" s="63" t="s">
        <v>249</v>
      </c>
      <c r="AD24" s="60" t="s">
        <v>250</v>
      </c>
      <c r="AE24" s="51"/>
      <c r="AF24" s="51"/>
      <c r="AG24" s="51"/>
    </row>
    <row r="25" spans="3:33" ht="25.5" x14ac:dyDescent="0.2">
      <c r="C25" s="60"/>
      <c r="D25" s="60"/>
      <c r="E25" s="51"/>
      <c r="F25" s="51"/>
      <c r="G25" s="60" t="s">
        <v>16</v>
      </c>
      <c r="H25" s="60" t="s">
        <v>18</v>
      </c>
      <c r="I25" s="60" t="s">
        <v>20</v>
      </c>
      <c r="J25" s="60" t="s">
        <v>18</v>
      </c>
      <c r="K25" s="60" t="s">
        <v>20</v>
      </c>
      <c r="L25" s="60" t="s">
        <v>18</v>
      </c>
      <c r="M25" s="60" t="s">
        <v>105</v>
      </c>
      <c r="N25" s="60" t="s">
        <v>67</v>
      </c>
      <c r="O25" s="60" t="s">
        <v>67</v>
      </c>
      <c r="P25" s="60" t="s">
        <v>67</v>
      </c>
      <c r="Q25" s="60" t="s">
        <v>2</v>
      </c>
      <c r="R25" s="63" t="s">
        <v>104</v>
      </c>
      <c r="S25" s="60" t="s">
        <v>104</v>
      </c>
      <c r="T25" s="51"/>
      <c r="U25" s="51"/>
      <c r="V25" s="63" t="s">
        <v>104</v>
      </c>
      <c r="W25" s="60" t="s">
        <v>104</v>
      </c>
      <c r="X25" s="51"/>
      <c r="Y25" s="51"/>
      <c r="Z25" s="63" t="s">
        <v>104</v>
      </c>
      <c r="AA25" s="51"/>
      <c r="AB25" s="63" t="s">
        <v>104</v>
      </c>
      <c r="AC25" s="63" t="s">
        <v>104</v>
      </c>
      <c r="AD25" s="60" t="s">
        <v>104</v>
      </c>
      <c r="AE25" s="51"/>
      <c r="AF25" s="51"/>
      <c r="AG25" s="51"/>
    </row>
    <row r="26" spans="3:33" ht="12.75" customHeight="1" x14ac:dyDescent="0.2">
      <c r="C26" s="60"/>
      <c r="D26" s="60"/>
      <c r="E26" s="51"/>
      <c r="F26" s="51"/>
      <c r="G26" s="60" t="s">
        <v>16</v>
      </c>
      <c r="H26" s="60" t="s">
        <v>18</v>
      </c>
      <c r="I26" s="60" t="s">
        <v>20</v>
      </c>
      <c r="J26" s="60" t="s">
        <v>18</v>
      </c>
      <c r="K26" s="60" t="s">
        <v>20</v>
      </c>
      <c r="L26" s="60" t="s">
        <v>28</v>
      </c>
      <c r="M26" s="60"/>
      <c r="N26" s="60" t="s">
        <v>67</v>
      </c>
      <c r="O26" s="60" t="s">
        <v>67</v>
      </c>
      <c r="P26" s="60" t="s">
        <v>67</v>
      </c>
      <c r="Q26" s="60" t="s">
        <v>45</v>
      </c>
      <c r="R26" s="63" t="s">
        <v>104</v>
      </c>
      <c r="S26" s="60" t="s">
        <v>104</v>
      </c>
      <c r="T26" s="51"/>
      <c r="U26" s="51"/>
      <c r="V26" s="63" t="s">
        <v>104</v>
      </c>
      <c r="W26" s="60" t="s">
        <v>251</v>
      </c>
      <c r="X26" s="51"/>
      <c r="Y26" s="51"/>
      <c r="Z26" s="63" t="s">
        <v>252</v>
      </c>
      <c r="AA26" s="51"/>
      <c r="AB26" s="63" t="s">
        <v>104</v>
      </c>
      <c r="AC26" s="63" t="s">
        <v>252</v>
      </c>
      <c r="AD26" s="60" t="s">
        <v>253</v>
      </c>
      <c r="AE26" s="51"/>
      <c r="AF26" s="51"/>
      <c r="AG26" s="51"/>
    </row>
    <row r="27" spans="3:33" ht="12.75" customHeight="1" x14ac:dyDescent="0.2">
      <c r="C27" s="60"/>
      <c r="D27" s="60"/>
      <c r="E27" s="51"/>
      <c r="F27" s="51"/>
      <c r="G27" s="60" t="s">
        <v>16</v>
      </c>
      <c r="H27" s="60" t="s">
        <v>18</v>
      </c>
      <c r="I27" s="60" t="s">
        <v>20</v>
      </c>
      <c r="J27" s="60" t="s">
        <v>18</v>
      </c>
      <c r="K27" s="60" t="s">
        <v>20</v>
      </c>
      <c r="L27" s="60" t="s">
        <v>28</v>
      </c>
      <c r="M27" s="60" t="s">
        <v>16</v>
      </c>
      <c r="N27" s="60" t="s">
        <v>67</v>
      </c>
      <c r="O27" s="60" t="s">
        <v>67</v>
      </c>
      <c r="P27" s="60" t="s">
        <v>67</v>
      </c>
      <c r="Q27" s="60" t="s">
        <v>4</v>
      </c>
      <c r="R27" s="63" t="s">
        <v>104</v>
      </c>
      <c r="S27" s="60" t="s">
        <v>104</v>
      </c>
      <c r="T27" s="51"/>
      <c r="U27" s="51"/>
      <c r="V27" s="63" t="s">
        <v>104</v>
      </c>
      <c r="W27" s="60" t="s">
        <v>251</v>
      </c>
      <c r="X27" s="51"/>
      <c r="Y27" s="51"/>
      <c r="Z27" s="63" t="s">
        <v>252</v>
      </c>
      <c r="AA27" s="51"/>
      <c r="AB27" s="63" t="s">
        <v>104</v>
      </c>
      <c r="AC27" s="63" t="s">
        <v>252</v>
      </c>
      <c r="AD27" s="60" t="s">
        <v>253</v>
      </c>
      <c r="AE27" s="51"/>
      <c r="AF27" s="51"/>
      <c r="AG27" s="51"/>
    </row>
    <row r="28" spans="3:33" ht="12.75" customHeight="1" x14ac:dyDescent="0.2">
      <c r="C28" s="60"/>
      <c r="D28" s="60"/>
      <c r="E28" s="51"/>
      <c r="F28" s="51"/>
      <c r="G28" s="60" t="s">
        <v>16</v>
      </c>
      <c r="H28" s="60" t="s">
        <v>18</v>
      </c>
      <c r="I28" s="60" t="s">
        <v>20</v>
      </c>
      <c r="J28" s="60" t="s">
        <v>25</v>
      </c>
      <c r="K28" s="60"/>
      <c r="L28" s="60"/>
      <c r="M28" s="60"/>
      <c r="N28" s="60" t="s">
        <v>67</v>
      </c>
      <c r="O28" s="60" t="s">
        <v>67</v>
      </c>
      <c r="P28" s="60" t="s">
        <v>67</v>
      </c>
      <c r="Q28" s="60" t="s">
        <v>26</v>
      </c>
      <c r="R28" s="63" t="s">
        <v>222</v>
      </c>
      <c r="S28" s="60" t="s">
        <v>104</v>
      </c>
      <c r="T28" s="51"/>
      <c r="U28" s="51"/>
      <c r="V28" s="63" t="s">
        <v>222</v>
      </c>
      <c r="W28" s="60" t="s">
        <v>254</v>
      </c>
      <c r="X28" s="51"/>
      <c r="Y28" s="51"/>
      <c r="Z28" s="63" t="s">
        <v>255</v>
      </c>
      <c r="AA28" s="51"/>
      <c r="AB28" s="63" t="s">
        <v>104</v>
      </c>
      <c r="AC28" s="63" t="s">
        <v>255</v>
      </c>
      <c r="AD28" s="60" t="s">
        <v>256</v>
      </c>
      <c r="AE28" s="51"/>
      <c r="AF28" s="51"/>
      <c r="AG28" s="51"/>
    </row>
    <row r="29" spans="3:33" ht="12.75" customHeight="1" x14ac:dyDescent="0.2">
      <c r="C29" s="60"/>
      <c r="D29" s="60"/>
      <c r="E29" s="51"/>
      <c r="F29" s="51"/>
      <c r="G29" s="60" t="s">
        <v>16</v>
      </c>
      <c r="H29" s="60" t="s">
        <v>18</v>
      </c>
      <c r="I29" s="60" t="s">
        <v>20</v>
      </c>
      <c r="J29" s="60" t="s">
        <v>25</v>
      </c>
      <c r="K29" s="60" t="s">
        <v>18</v>
      </c>
      <c r="L29" s="60"/>
      <c r="M29" s="60"/>
      <c r="N29" s="60" t="s">
        <v>67</v>
      </c>
      <c r="O29" s="60" t="s">
        <v>67</v>
      </c>
      <c r="P29" s="60" t="s">
        <v>67</v>
      </c>
      <c r="Q29" s="60" t="s">
        <v>27</v>
      </c>
      <c r="R29" s="63" t="s">
        <v>104</v>
      </c>
      <c r="S29" s="60" t="s">
        <v>104</v>
      </c>
      <c r="T29" s="51"/>
      <c r="U29" s="51"/>
      <c r="V29" s="63" t="s">
        <v>104</v>
      </c>
      <c r="W29" s="60" t="s">
        <v>257</v>
      </c>
      <c r="X29" s="51"/>
      <c r="Y29" s="51"/>
      <c r="Z29" s="63" t="s">
        <v>258</v>
      </c>
      <c r="AA29" s="51"/>
      <c r="AB29" s="63" t="s">
        <v>104</v>
      </c>
      <c r="AC29" s="63" t="s">
        <v>258</v>
      </c>
      <c r="AD29" s="60" t="s">
        <v>259</v>
      </c>
      <c r="AE29" s="51"/>
      <c r="AF29" s="51"/>
      <c r="AG29" s="51"/>
    </row>
    <row r="30" spans="3:33" ht="12.75" customHeight="1" x14ac:dyDescent="0.2">
      <c r="C30" s="60"/>
      <c r="D30" s="60"/>
      <c r="E30" s="51"/>
      <c r="F30" s="51"/>
      <c r="G30" s="60" t="s">
        <v>16</v>
      </c>
      <c r="H30" s="60" t="s">
        <v>18</v>
      </c>
      <c r="I30" s="60" t="s">
        <v>20</v>
      </c>
      <c r="J30" s="60" t="s">
        <v>25</v>
      </c>
      <c r="K30" s="60" t="s">
        <v>18</v>
      </c>
      <c r="L30" s="60" t="s">
        <v>25</v>
      </c>
      <c r="M30" s="60"/>
      <c r="N30" s="60" t="s">
        <v>67</v>
      </c>
      <c r="O30" s="60" t="s">
        <v>67</v>
      </c>
      <c r="P30" s="60" t="s">
        <v>67</v>
      </c>
      <c r="Q30" s="60" t="s">
        <v>5</v>
      </c>
      <c r="R30" s="63" t="s">
        <v>104</v>
      </c>
      <c r="S30" s="60" t="s">
        <v>104</v>
      </c>
      <c r="T30" s="51"/>
      <c r="U30" s="51"/>
      <c r="V30" s="63" t="s">
        <v>104</v>
      </c>
      <c r="W30" s="60" t="s">
        <v>257</v>
      </c>
      <c r="X30" s="51"/>
      <c r="Y30" s="51"/>
      <c r="Z30" s="63" t="s">
        <v>258</v>
      </c>
      <c r="AA30" s="51"/>
      <c r="AB30" s="63" t="s">
        <v>104</v>
      </c>
      <c r="AC30" s="63" t="s">
        <v>258</v>
      </c>
      <c r="AD30" s="60" t="s">
        <v>259</v>
      </c>
      <c r="AE30" s="51"/>
      <c r="AF30" s="51"/>
      <c r="AG30" s="51"/>
    </row>
    <row r="31" spans="3:33" ht="12.75" customHeight="1" x14ac:dyDescent="0.2">
      <c r="C31" s="60"/>
      <c r="D31" s="60"/>
      <c r="E31" s="51"/>
      <c r="F31" s="51"/>
      <c r="G31" s="60" t="s">
        <v>16</v>
      </c>
      <c r="H31" s="60" t="s">
        <v>18</v>
      </c>
      <c r="I31" s="60" t="s">
        <v>20</v>
      </c>
      <c r="J31" s="60" t="s">
        <v>25</v>
      </c>
      <c r="K31" s="60" t="s">
        <v>16</v>
      </c>
      <c r="L31" s="60"/>
      <c r="M31" s="60"/>
      <c r="N31" s="60" t="s">
        <v>67</v>
      </c>
      <c r="O31" s="60" t="s">
        <v>67</v>
      </c>
      <c r="P31" s="60" t="s">
        <v>67</v>
      </c>
      <c r="Q31" s="60" t="s">
        <v>57</v>
      </c>
      <c r="R31" s="63" t="s">
        <v>104</v>
      </c>
      <c r="S31" s="60" t="s">
        <v>104</v>
      </c>
      <c r="T31" s="51"/>
      <c r="U31" s="51"/>
      <c r="V31" s="63" t="s">
        <v>104</v>
      </c>
      <c r="W31" s="60" t="s">
        <v>260</v>
      </c>
      <c r="X31" s="51"/>
      <c r="Y31" s="51"/>
      <c r="Z31" s="63" t="s">
        <v>261</v>
      </c>
      <c r="AA31" s="51"/>
      <c r="AB31" s="63" t="s">
        <v>104</v>
      </c>
      <c r="AC31" s="63" t="s">
        <v>261</v>
      </c>
      <c r="AD31" s="60" t="s">
        <v>262</v>
      </c>
      <c r="AE31" s="51"/>
      <c r="AF31" s="51"/>
      <c r="AG31" s="51"/>
    </row>
    <row r="32" spans="3:33" ht="12.75" customHeight="1" x14ac:dyDescent="0.2">
      <c r="C32" s="60"/>
      <c r="D32" s="60"/>
      <c r="E32" s="51"/>
      <c r="F32" s="51"/>
      <c r="G32" s="60" t="s">
        <v>16</v>
      </c>
      <c r="H32" s="60" t="s">
        <v>18</v>
      </c>
      <c r="I32" s="60" t="s">
        <v>20</v>
      </c>
      <c r="J32" s="60" t="s">
        <v>25</v>
      </c>
      <c r="K32" s="60" t="s">
        <v>16</v>
      </c>
      <c r="L32" s="60" t="s">
        <v>18</v>
      </c>
      <c r="M32" s="60"/>
      <c r="N32" s="60" t="s">
        <v>67</v>
      </c>
      <c r="O32" s="60" t="s">
        <v>67</v>
      </c>
      <c r="P32" s="60" t="s">
        <v>67</v>
      </c>
      <c r="Q32" s="60" t="s">
        <v>57</v>
      </c>
      <c r="R32" s="63" t="s">
        <v>104</v>
      </c>
      <c r="S32" s="60" t="s">
        <v>104</v>
      </c>
      <c r="T32" s="51"/>
      <c r="U32" s="51"/>
      <c r="V32" s="63" t="s">
        <v>104</v>
      </c>
      <c r="W32" s="60" t="s">
        <v>260</v>
      </c>
      <c r="X32" s="51"/>
      <c r="Y32" s="51"/>
      <c r="Z32" s="63" t="s">
        <v>261</v>
      </c>
      <c r="AA32" s="51"/>
      <c r="AB32" s="63" t="s">
        <v>104</v>
      </c>
      <c r="AC32" s="63" t="s">
        <v>261</v>
      </c>
      <c r="AD32" s="60" t="s">
        <v>262</v>
      </c>
      <c r="AE32" s="51"/>
      <c r="AF32" s="51"/>
      <c r="AG32" s="51"/>
    </row>
    <row r="33" spans="3:33" ht="12.75" customHeight="1" x14ac:dyDescent="0.2">
      <c r="C33" s="60"/>
      <c r="D33" s="60"/>
      <c r="E33" s="51"/>
      <c r="F33" s="51"/>
      <c r="G33" s="60" t="s">
        <v>16</v>
      </c>
      <c r="H33" s="60" t="s">
        <v>18</v>
      </c>
      <c r="I33" s="60" t="s">
        <v>20</v>
      </c>
      <c r="J33" s="60" t="s">
        <v>28</v>
      </c>
      <c r="K33" s="60"/>
      <c r="L33" s="60"/>
      <c r="M33" s="60"/>
      <c r="N33" s="60" t="s">
        <v>67</v>
      </c>
      <c r="O33" s="60" t="s">
        <v>67</v>
      </c>
      <c r="P33" s="60" t="s">
        <v>67</v>
      </c>
      <c r="Q33" s="60" t="s">
        <v>29</v>
      </c>
      <c r="R33" s="63" t="s">
        <v>223</v>
      </c>
      <c r="S33" s="60" t="s">
        <v>104</v>
      </c>
      <c r="T33" s="51"/>
      <c r="U33" s="51"/>
      <c r="V33" s="63" t="s">
        <v>223</v>
      </c>
      <c r="W33" s="60" t="s">
        <v>104</v>
      </c>
      <c r="X33" s="51"/>
      <c r="Y33" s="51"/>
      <c r="Z33" s="63" t="s">
        <v>263</v>
      </c>
      <c r="AA33" s="51"/>
      <c r="AB33" s="63" t="s">
        <v>104</v>
      </c>
      <c r="AC33" s="63" t="s">
        <v>263</v>
      </c>
      <c r="AD33" s="60" t="s">
        <v>264</v>
      </c>
      <c r="AE33" s="51"/>
      <c r="AF33" s="51"/>
      <c r="AG33" s="51"/>
    </row>
    <row r="34" spans="3:33" ht="12.75" customHeight="1" x14ac:dyDescent="0.2">
      <c r="C34" s="60"/>
      <c r="D34" s="60"/>
      <c r="E34" s="51"/>
      <c r="F34" s="51"/>
      <c r="G34" s="60" t="s">
        <v>16</v>
      </c>
      <c r="H34" s="60" t="s">
        <v>18</v>
      </c>
      <c r="I34" s="60" t="s">
        <v>20</v>
      </c>
      <c r="J34" s="60" t="s">
        <v>28</v>
      </c>
      <c r="K34" s="60" t="s">
        <v>20</v>
      </c>
      <c r="L34" s="60"/>
      <c r="M34" s="60"/>
      <c r="N34" s="60" t="s">
        <v>67</v>
      </c>
      <c r="O34" s="60" t="s">
        <v>67</v>
      </c>
      <c r="P34" s="60" t="s">
        <v>67</v>
      </c>
      <c r="Q34" s="60" t="s">
        <v>14</v>
      </c>
      <c r="R34" s="63" t="s">
        <v>104</v>
      </c>
      <c r="S34" s="60" t="s">
        <v>104</v>
      </c>
      <c r="T34" s="51"/>
      <c r="U34" s="51"/>
      <c r="V34" s="63" t="s">
        <v>104</v>
      </c>
      <c r="W34" s="60" t="s">
        <v>104</v>
      </c>
      <c r="X34" s="51"/>
      <c r="Y34" s="51"/>
      <c r="Z34" s="63" t="s">
        <v>263</v>
      </c>
      <c r="AA34" s="51"/>
      <c r="AB34" s="63" t="s">
        <v>104</v>
      </c>
      <c r="AC34" s="63" t="s">
        <v>263</v>
      </c>
      <c r="AD34" s="60" t="s">
        <v>265</v>
      </c>
      <c r="AE34" s="51"/>
      <c r="AF34" s="51"/>
      <c r="AG34" s="51"/>
    </row>
    <row r="35" spans="3:33" ht="12.75" customHeight="1" x14ac:dyDescent="0.2">
      <c r="C35" s="60"/>
      <c r="D35" s="60"/>
      <c r="E35" s="51"/>
      <c r="F35" s="51"/>
      <c r="G35" s="60" t="s">
        <v>16</v>
      </c>
      <c r="H35" s="60" t="s">
        <v>18</v>
      </c>
      <c r="I35" s="60" t="s">
        <v>20</v>
      </c>
      <c r="J35" s="60" t="s">
        <v>28</v>
      </c>
      <c r="K35" s="60" t="s">
        <v>20</v>
      </c>
      <c r="L35" s="60" t="s">
        <v>20</v>
      </c>
      <c r="M35" s="60"/>
      <c r="N35" s="60" t="s">
        <v>67</v>
      </c>
      <c r="O35" s="60" t="s">
        <v>67</v>
      </c>
      <c r="P35" s="60" t="s">
        <v>67</v>
      </c>
      <c r="Q35" s="60" t="s">
        <v>56</v>
      </c>
      <c r="R35" s="63" t="s">
        <v>104</v>
      </c>
      <c r="S35" s="60" t="s">
        <v>104</v>
      </c>
      <c r="T35" s="51"/>
      <c r="U35" s="51"/>
      <c r="V35" s="63" t="s">
        <v>104</v>
      </c>
      <c r="W35" s="60" t="s">
        <v>104</v>
      </c>
      <c r="X35" s="51"/>
      <c r="Y35" s="51"/>
      <c r="Z35" s="63" t="s">
        <v>266</v>
      </c>
      <c r="AA35" s="51"/>
      <c r="AB35" s="63" t="s">
        <v>104</v>
      </c>
      <c r="AC35" s="63" t="s">
        <v>266</v>
      </c>
      <c r="AD35" s="60" t="s">
        <v>267</v>
      </c>
      <c r="AE35" s="51"/>
      <c r="AF35" s="51"/>
      <c r="AG35" s="51"/>
    </row>
    <row r="36" spans="3:33" ht="12.75" customHeight="1" x14ac:dyDescent="0.2">
      <c r="C36" s="60"/>
      <c r="D36" s="60"/>
      <c r="E36" s="51"/>
      <c r="F36" s="51"/>
      <c r="G36" s="60" t="s">
        <v>16</v>
      </c>
      <c r="H36" s="60" t="s">
        <v>18</v>
      </c>
      <c r="I36" s="60" t="s">
        <v>20</v>
      </c>
      <c r="J36" s="60" t="s">
        <v>28</v>
      </c>
      <c r="K36" s="60" t="s">
        <v>20</v>
      </c>
      <c r="L36" s="60" t="s">
        <v>33</v>
      </c>
      <c r="M36" s="60"/>
      <c r="N36" s="60" t="s">
        <v>67</v>
      </c>
      <c r="O36" s="60" t="s">
        <v>67</v>
      </c>
      <c r="P36" s="60" t="s">
        <v>67</v>
      </c>
      <c r="Q36" s="60" t="s">
        <v>106</v>
      </c>
      <c r="R36" s="63" t="s">
        <v>104</v>
      </c>
      <c r="S36" s="60" t="s">
        <v>104</v>
      </c>
      <c r="T36" s="51"/>
      <c r="U36" s="51"/>
      <c r="V36" s="63" t="s">
        <v>104</v>
      </c>
      <c r="W36" s="60" t="s">
        <v>104</v>
      </c>
      <c r="X36" s="51"/>
      <c r="Y36" s="51"/>
      <c r="Z36" s="63" t="s">
        <v>268</v>
      </c>
      <c r="AA36" s="51"/>
      <c r="AB36" s="63" t="s">
        <v>104</v>
      </c>
      <c r="AC36" s="63" t="s">
        <v>268</v>
      </c>
      <c r="AD36" s="60" t="s">
        <v>269</v>
      </c>
      <c r="AE36" s="51"/>
      <c r="AF36" s="51"/>
      <c r="AG36" s="51"/>
    </row>
    <row r="37" spans="3:33" ht="12.75" customHeight="1" x14ac:dyDescent="0.2">
      <c r="C37" s="60"/>
      <c r="D37" s="60"/>
      <c r="E37" s="51"/>
      <c r="F37" s="51"/>
      <c r="G37" s="60" t="s">
        <v>16</v>
      </c>
      <c r="H37" s="60" t="s">
        <v>18</v>
      </c>
      <c r="I37" s="60" t="s">
        <v>20</v>
      </c>
      <c r="J37" s="60" t="s">
        <v>28</v>
      </c>
      <c r="K37" s="60" t="s">
        <v>20</v>
      </c>
      <c r="L37" s="60" t="s">
        <v>25</v>
      </c>
      <c r="M37" s="60"/>
      <c r="N37" s="60" t="s">
        <v>67</v>
      </c>
      <c r="O37" s="60" t="s">
        <v>67</v>
      </c>
      <c r="P37" s="60" t="s">
        <v>67</v>
      </c>
      <c r="Q37" s="60" t="s">
        <v>176</v>
      </c>
      <c r="R37" s="63" t="s">
        <v>104</v>
      </c>
      <c r="S37" s="60" t="s">
        <v>104</v>
      </c>
      <c r="T37" s="51"/>
      <c r="U37" s="51"/>
      <c r="V37" s="63" t="s">
        <v>104</v>
      </c>
      <c r="W37" s="60" t="s">
        <v>104</v>
      </c>
      <c r="X37" s="51"/>
      <c r="Y37" s="51"/>
      <c r="Z37" s="63" t="s">
        <v>270</v>
      </c>
      <c r="AA37" s="51"/>
      <c r="AB37" s="63" t="s">
        <v>104</v>
      </c>
      <c r="AC37" s="63" t="s">
        <v>270</v>
      </c>
      <c r="AD37" s="60" t="s">
        <v>271</v>
      </c>
      <c r="AE37" s="51"/>
      <c r="AF37" s="51"/>
      <c r="AG37" s="51"/>
    </row>
    <row r="38" spans="3:33" ht="25.5" customHeight="1" x14ac:dyDescent="0.2">
      <c r="C38" s="60"/>
      <c r="D38" s="60"/>
      <c r="E38" s="51"/>
      <c r="F38" s="51"/>
      <c r="G38" s="60" t="s">
        <v>16</v>
      </c>
      <c r="H38" s="60" t="s">
        <v>20</v>
      </c>
      <c r="I38" s="60"/>
      <c r="J38" s="60"/>
      <c r="K38" s="60"/>
      <c r="L38" s="60"/>
      <c r="M38" s="60"/>
      <c r="N38" s="60" t="s">
        <v>67</v>
      </c>
      <c r="O38" s="60" t="s">
        <v>67</v>
      </c>
      <c r="P38" s="60" t="s">
        <v>67</v>
      </c>
      <c r="Q38" s="60" t="s">
        <v>30</v>
      </c>
      <c r="R38" s="63" t="s">
        <v>224</v>
      </c>
      <c r="S38" s="60" t="s">
        <v>104</v>
      </c>
      <c r="T38" s="51"/>
      <c r="U38" s="51"/>
      <c r="V38" s="63" t="s">
        <v>224</v>
      </c>
      <c r="W38" s="60" t="s">
        <v>272</v>
      </c>
      <c r="X38" s="51"/>
      <c r="Y38" s="51"/>
      <c r="Z38" s="63" t="s">
        <v>273</v>
      </c>
      <c r="AA38" s="51"/>
      <c r="AB38" s="63" t="s">
        <v>104</v>
      </c>
      <c r="AC38" s="63" t="s">
        <v>273</v>
      </c>
      <c r="AD38" s="60" t="s">
        <v>274</v>
      </c>
      <c r="AE38" s="51"/>
      <c r="AF38" s="51"/>
      <c r="AG38" s="51"/>
    </row>
    <row r="39" spans="3:33" ht="25.5" customHeight="1" x14ac:dyDescent="0.2">
      <c r="C39" s="60"/>
      <c r="D39" s="60"/>
      <c r="E39" s="51"/>
      <c r="F39" s="51"/>
      <c r="G39" s="60" t="s">
        <v>16</v>
      </c>
      <c r="H39" s="60" t="s">
        <v>20</v>
      </c>
      <c r="I39" s="60" t="s">
        <v>16</v>
      </c>
      <c r="J39" s="60" t="s">
        <v>31</v>
      </c>
      <c r="K39" s="60"/>
      <c r="L39" s="60"/>
      <c r="M39" s="60"/>
      <c r="N39" s="60" t="s">
        <v>67</v>
      </c>
      <c r="O39" s="60" t="s">
        <v>67</v>
      </c>
      <c r="P39" s="60" t="s">
        <v>67</v>
      </c>
      <c r="Q39" s="60" t="s">
        <v>32</v>
      </c>
      <c r="R39" s="63" t="s">
        <v>225</v>
      </c>
      <c r="S39" s="60" t="s">
        <v>104</v>
      </c>
      <c r="T39" s="51"/>
      <c r="U39" s="51"/>
      <c r="V39" s="63" t="s">
        <v>225</v>
      </c>
      <c r="W39" s="60" t="s">
        <v>272</v>
      </c>
      <c r="X39" s="51"/>
      <c r="Y39" s="51"/>
      <c r="Z39" s="63" t="s">
        <v>275</v>
      </c>
      <c r="AA39" s="51"/>
      <c r="AB39" s="63" t="s">
        <v>104</v>
      </c>
      <c r="AC39" s="63" t="s">
        <v>275</v>
      </c>
      <c r="AD39" s="60" t="s">
        <v>276</v>
      </c>
      <c r="AE39" s="51"/>
      <c r="AF39" s="51"/>
      <c r="AG39" s="51"/>
    </row>
    <row r="40" spans="3:33" ht="25.5" customHeight="1" x14ac:dyDescent="0.2">
      <c r="C40" s="60"/>
      <c r="D40" s="60"/>
      <c r="E40" s="51"/>
      <c r="F40" s="51"/>
      <c r="G40" s="60" t="s">
        <v>16</v>
      </c>
      <c r="H40" s="60" t="s">
        <v>20</v>
      </c>
      <c r="I40" s="60" t="s">
        <v>16</v>
      </c>
      <c r="J40" s="60" t="s">
        <v>31</v>
      </c>
      <c r="K40" s="60" t="s">
        <v>16</v>
      </c>
      <c r="L40" s="60"/>
      <c r="M40" s="60"/>
      <c r="N40" s="60" t="s">
        <v>67</v>
      </c>
      <c r="O40" s="60" t="s">
        <v>67</v>
      </c>
      <c r="P40" s="60" t="s">
        <v>67</v>
      </c>
      <c r="Q40" s="60" t="s">
        <v>7</v>
      </c>
      <c r="R40" s="63" t="s">
        <v>104</v>
      </c>
      <c r="S40" s="60" t="s">
        <v>104</v>
      </c>
      <c r="T40" s="51"/>
      <c r="U40" s="51"/>
      <c r="V40" s="63" t="s">
        <v>104</v>
      </c>
      <c r="W40" s="60" t="s">
        <v>277</v>
      </c>
      <c r="X40" s="51"/>
      <c r="Y40" s="51"/>
      <c r="Z40" s="63" t="s">
        <v>278</v>
      </c>
      <c r="AA40" s="51"/>
      <c r="AB40" s="63" t="s">
        <v>104</v>
      </c>
      <c r="AC40" s="63" t="s">
        <v>278</v>
      </c>
      <c r="AD40" s="60" t="s">
        <v>279</v>
      </c>
      <c r="AE40" s="51"/>
      <c r="AF40" s="51"/>
      <c r="AG40" s="51"/>
    </row>
    <row r="41" spans="3:33" ht="25.5" customHeight="1" x14ac:dyDescent="0.2">
      <c r="C41" s="60"/>
      <c r="D41" s="60"/>
      <c r="E41" s="51"/>
      <c r="F41" s="51"/>
      <c r="G41" s="60" t="s">
        <v>16</v>
      </c>
      <c r="H41" s="60" t="s">
        <v>20</v>
      </c>
      <c r="I41" s="60" t="s">
        <v>16</v>
      </c>
      <c r="J41" s="60" t="s">
        <v>31</v>
      </c>
      <c r="K41" s="60" t="s">
        <v>40</v>
      </c>
      <c r="L41" s="60"/>
      <c r="M41" s="60"/>
      <c r="N41" s="60" t="s">
        <v>67</v>
      </c>
      <c r="O41" s="60" t="s">
        <v>67</v>
      </c>
      <c r="P41" s="60" t="s">
        <v>67</v>
      </c>
      <c r="Q41" s="60" t="s">
        <v>54</v>
      </c>
      <c r="R41" s="63" t="s">
        <v>104</v>
      </c>
      <c r="S41" s="60" t="s">
        <v>104</v>
      </c>
      <c r="T41" s="51"/>
      <c r="U41" s="51"/>
      <c r="V41" s="63" t="s">
        <v>104</v>
      </c>
      <c r="W41" s="60" t="s">
        <v>104</v>
      </c>
      <c r="X41" s="51"/>
      <c r="Y41" s="51"/>
      <c r="Z41" s="63" t="s">
        <v>280</v>
      </c>
      <c r="AA41" s="51"/>
      <c r="AB41" s="63" t="s">
        <v>104</v>
      </c>
      <c r="AC41" s="63" t="s">
        <v>280</v>
      </c>
      <c r="AD41" s="60" t="s">
        <v>281</v>
      </c>
      <c r="AE41" s="51"/>
      <c r="AF41" s="51"/>
      <c r="AG41" s="51"/>
    </row>
    <row r="42" spans="3:33" ht="12.75" customHeight="1" x14ac:dyDescent="0.2">
      <c r="C42" s="60"/>
      <c r="D42" s="60"/>
      <c r="E42" s="51"/>
      <c r="F42" s="51"/>
      <c r="G42" s="60" t="s">
        <v>16</v>
      </c>
      <c r="H42" s="60" t="s">
        <v>20</v>
      </c>
      <c r="I42" s="60" t="s">
        <v>16</v>
      </c>
      <c r="J42" s="60" t="s">
        <v>31</v>
      </c>
      <c r="K42" s="60" t="s">
        <v>28</v>
      </c>
      <c r="L42" s="60"/>
      <c r="M42" s="60"/>
      <c r="N42" s="60" t="s">
        <v>67</v>
      </c>
      <c r="O42" s="60" t="s">
        <v>67</v>
      </c>
      <c r="P42" s="60" t="s">
        <v>67</v>
      </c>
      <c r="Q42" s="60" t="s">
        <v>15</v>
      </c>
      <c r="R42" s="63" t="s">
        <v>104</v>
      </c>
      <c r="S42" s="60" t="s">
        <v>104</v>
      </c>
      <c r="T42" s="51"/>
      <c r="U42" s="51"/>
      <c r="V42" s="63" t="s">
        <v>104</v>
      </c>
      <c r="W42" s="60" t="s">
        <v>282</v>
      </c>
      <c r="X42" s="51"/>
      <c r="Y42" s="51"/>
      <c r="Z42" s="63" t="s">
        <v>282</v>
      </c>
      <c r="AA42" s="51"/>
      <c r="AB42" s="63" t="s">
        <v>104</v>
      </c>
      <c r="AC42" s="63" t="s">
        <v>282</v>
      </c>
      <c r="AD42" s="60" t="s">
        <v>283</v>
      </c>
      <c r="AE42" s="51"/>
      <c r="AF42" s="51"/>
      <c r="AG42" s="51"/>
    </row>
    <row r="43" spans="3:33" ht="25.5" customHeight="1" x14ac:dyDescent="0.2">
      <c r="C43" s="60"/>
      <c r="D43" s="60"/>
      <c r="E43" s="51"/>
      <c r="F43" s="51"/>
      <c r="G43" s="60" t="s">
        <v>16</v>
      </c>
      <c r="H43" s="60" t="s">
        <v>20</v>
      </c>
      <c r="I43" s="60" t="s">
        <v>33</v>
      </c>
      <c r="J43" s="60" t="s">
        <v>20</v>
      </c>
      <c r="K43" s="60"/>
      <c r="L43" s="60"/>
      <c r="M43" s="60"/>
      <c r="N43" s="60" t="s">
        <v>67</v>
      </c>
      <c r="O43" s="60" t="s">
        <v>67</v>
      </c>
      <c r="P43" s="60" t="s">
        <v>67</v>
      </c>
      <c r="Q43" s="60" t="s">
        <v>34</v>
      </c>
      <c r="R43" s="63" t="s">
        <v>226</v>
      </c>
      <c r="S43" s="60" t="s">
        <v>104</v>
      </c>
      <c r="T43" s="51"/>
      <c r="U43" s="51"/>
      <c r="V43" s="63" t="s">
        <v>226</v>
      </c>
      <c r="W43" s="60" t="s">
        <v>104</v>
      </c>
      <c r="X43" s="51"/>
      <c r="Y43" s="51"/>
      <c r="Z43" s="63" t="s">
        <v>104</v>
      </c>
      <c r="AA43" s="51"/>
      <c r="AB43" s="63" t="s">
        <v>104</v>
      </c>
      <c r="AC43" s="63" t="s">
        <v>104</v>
      </c>
      <c r="AD43" s="60" t="s">
        <v>226</v>
      </c>
      <c r="AE43" s="51"/>
      <c r="AF43" s="51"/>
      <c r="AG43" s="51"/>
    </row>
    <row r="44" spans="3:33" ht="12.75" customHeight="1" x14ac:dyDescent="0.2">
      <c r="C44" s="60"/>
      <c r="D44" s="60"/>
      <c r="E44" s="51"/>
      <c r="F44" s="51"/>
      <c r="G44" s="60" t="s">
        <v>16</v>
      </c>
      <c r="H44" s="60" t="s">
        <v>20</v>
      </c>
      <c r="I44" s="60" t="s">
        <v>33</v>
      </c>
      <c r="J44" s="60" t="s">
        <v>33</v>
      </c>
      <c r="K44" s="60"/>
      <c r="L44" s="60"/>
      <c r="M44" s="60"/>
      <c r="N44" s="60" t="s">
        <v>67</v>
      </c>
      <c r="O44" s="60" t="s">
        <v>67</v>
      </c>
      <c r="P44" s="60" t="s">
        <v>67</v>
      </c>
      <c r="Q44" s="60" t="s">
        <v>51</v>
      </c>
      <c r="R44" s="63" t="s">
        <v>104</v>
      </c>
      <c r="S44" s="60" t="s">
        <v>104</v>
      </c>
      <c r="T44" s="51"/>
      <c r="U44" s="51"/>
      <c r="V44" s="63" t="s">
        <v>104</v>
      </c>
      <c r="W44" s="60" t="s">
        <v>104</v>
      </c>
      <c r="X44" s="51"/>
      <c r="Y44" s="51"/>
      <c r="Z44" s="63" t="s">
        <v>284</v>
      </c>
      <c r="AA44" s="51"/>
      <c r="AB44" s="63" t="s">
        <v>104</v>
      </c>
      <c r="AC44" s="63" t="s">
        <v>284</v>
      </c>
      <c r="AD44" s="60" t="s">
        <v>285</v>
      </c>
      <c r="AE44" s="51"/>
      <c r="AF44" s="51"/>
      <c r="AG44" s="51"/>
    </row>
    <row r="45" spans="3:33" ht="12.75" customHeight="1" x14ac:dyDescent="0.2">
      <c r="C45" s="60"/>
      <c r="D45" s="60"/>
      <c r="E45" s="51"/>
      <c r="F45" s="51"/>
      <c r="G45" s="60" t="s">
        <v>16</v>
      </c>
      <c r="H45" s="60" t="s">
        <v>20</v>
      </c>
      <c r="I45" s="60" t="s">
        <v>33</v>
      </c>
      <c r="J45" s="60" t="s">
        <v>33</v>
      </c>
      <c r="K45" s="60" t="s">
        <v>18</v>
      </c>
      <c r="L45" s="60"/>
      <c r="M45" s="60"/>
      <c r="N45" s="60" t="s">
        <v>67</v>
      </c>
      <c r="O45" s="60" t="s">
        <v>67</v>
      </c>
      <c r="P45" s="60" t="s">
        <v>67</v>
      </c>
      <c r="Q45" s="60" t="s">
        <v>52</v>
      </c>
      <c r="R45" s="63" t="s">
        <v>104</v>
      </c>
      <c r="S45" s="60" t="s">
        <v>104</v>
      </c>
      <c r="T45" s="51"/>
      <c r="U45" s="51"/>
      <c r="V45" s="63" t="s">
        <v>104</v>
      </c>
      <c r="W45" s="60" t="s">
        <v>104</v>
      </c>
      <c r="X45" s="51"/>
      <c r="Y45" s="51"/>
      <c r="Z45" s="63" t="s">
        <v>284</v>
      </c>
      <c r="AA45" s="51"/>
      <c r="AB45" s="63" t="s">
        <v>104</v>
      </c>
      <c r="AC45" s="63" t="s">
        <v>284</v>
      </c>
      <c r="AD45" s="60" t="s">
        <v>285</v>
      </c>
      <c r="AE45" s="51"/>
      <c r="AF45" s="51"/>
      <c r="AG45" s="51"/>
    </row>
    <row r="46" spans="3:33" ht="25.5" customHeight="1" x14ac:dyDescent="0.2">
      <c r="C46" s="60"/>
      <c r="D46" s="60"/>
      <c r="E46" s="51"/>
      <c r="F46" s="51"/>
      <c r="G46" s="60" t="s">
        <v>16</v>
      </c>
      <c r="H46" s="60" t="s">
        <v>20</v>
      </c>
      <c r="I46" s="60" t="s">
        <v>33</v>
      </c>
      <c r="J46" s="60" t="s">
        <v>33</v>
      </c>
      <c r="K46" s="60" t="s">
        <v>18</v>
      </c>
      <c r="L46" s="60" t="s">
        <v>18</v>
      </c>
      <c r="M46" s="60"/>
      <c r="N46" s="60" t="s">
        <v>67</v>
      </c>
      <c r="O46" s="60" t="s">
        <v>67</v>
      </c>
      <c r="P46" s="60" t="s">
        <v>67</v>
      </c>
      <c r="Q46" s="60" t="s">
        <v>10</v>
      </c>
      <c r="R46" s="63" t="s">
        <v>104</v>
      </c>
      <c r="S46" s="60" t="s">
        <v>104</v>
      </c>
      <c r="T46" s="51"/>
      <c r="U46" s="51"/>
      <c r="V46" s="63" t="s">
        <v>104</v>
      </c>
      <c r="W46" s="60" t="s">
        <v>104</v>
      </c>
      <c r="X46" s="51"/>
      <c r="Y46" s="51"/>
      <c r="Z46" s="63" t="s">
        <v>286</v>
      </c>
      <c r="AA46" s="51"/>
      <c r="AB46" s="63" t="s">
        <v>104</v>
      </c>
      <c r="AC46" s="63" t="s">
        <v>286</v>
      </c>
      <c r="AD46" s="60" t="s">
        <v>287</v>
      </c>
      <c r="AE46" s="51"/>
      <c r="AF46" s="51"/>
      <c r="AG46" s="51"/>
    </row>
    <row r="47" spans="3:33" ht="25.5" customHeight="1" x14ac:dyDescent="0.2">
      <c r="C47" s="60"/>
      <c r="D47" s="60"/>
      <c r="E47" s="51"/>
      <c r="F47" s="51"/>
      <c r="G47" s="60" t="s">
        <v>16</v>
      </c>
      <c r="H47" s="60" t="s">
        <v>20</v>
      </c>
      <c r="I47" s="60" t="s">
        <v>33</v>
      </c>
      <c r="J47" s="60" t="s">
        <v>33</v>
      </c>
      <c r="K47" s="60" t="s">
        <v>18</v>
      </c>
      <c r="L47" s="60" t="s">
        <v>16</v>
      </c>
      <c r="M47" s="60"/>
      <c r="N47" s="60" t="s">
        <v>67</v>
      </c>
      <c r="O47" s="60" t="s">
        <v>67</v>
      </c>
      <c r="P47" s="60" t="s">
        <v>67</v>
      </c>
      <c r="Q47" s="60" t="s">
        <v>11</v>
      </c>
      <c r="R47" s="63" t="s">
        <v>104</v>
      </c>
      <c r="S47" s="60" t="s">
        <v>104</v>
      </c>
      <c r="T47" s="51"/>
      <c r="U47" s="51"/>
      <c r="V47" s="63" t="s">
        <v>104</v>
      </c>
      <c r="W47" s="60" t="s">
        <v>104</v>
      </c>
      <c r="X47" s="51"/>
      <c r="Y47" s="51"/>
      <c r="Z47" s="63" t="s">
        <v>288</v>
      </c>
      <c r="AA47" s="51"/>
      <c r="AB47" s="63" t="s">
        <v>104</v>
      </c>
      <c r="AC47" s="63" t="s">
        <v>288</v>
      </c>
      <c r="AD47" s="60" t="s">
        <v>289</v>
      </c>
      <c r="AE47" s="51"/>
      <c r="AF47" s="51"/>
      <c r="AG47" s="51"/>
    </row>
    <row r="48" spans="3:33" ht="25.5" customHeight="1" x14ac:dyDescent="0.2">
      <c r="C48" s="60"/>
      <c r="D48" s="60"/>
      <c r="E48" s="51"/>
      <c r="F48" s="51"/>
      <c r="G48" s="60" t="s">
        <v>16</v>
      </c>
      <c r="H48" s="60" t="s">
        <v>20</v>
      </c>
      <c r="I48" s="60" t="s">
        <v>33</v>
      </c>
      <c r="J48" s="60" t="s">
        <v>33</v>
      </c>
      <c r="K48" s="60" t="s">
        <v>18</v>
      </c>
      <c r="L48" s="60" t="s">
        <v>40</v>
      </c>
      <c r="M48" s="60"/>
      <c r="N48" s="60" t="s">
        <v>67</v>
      </c>
      <c r="O48" s="60" t="s">
        <v>67</v>
      </c>
      <c r="P48" s="60" t="s">
        <v>67</v>
      </c>
      <c r="Q48" s="60" t="s">
        <v>12</v>
      </c>
      <c r="R48" s="63" t="s">
        <v>104</v>
      </c>
      <c r="S48" s="60" t="s">
        <v>104</v>
      </c>
      <c r="T48" s="51"/>
      <c r="U48" s="51"/>
      <c r="V48" s="63" t="s">
        <v>104</v>
      </c>
      <c r="W48" s="60" t="s">
        <v>104</v>
      </c>
      <c r="X48" s="51"/>
      <c r="Y48" s="51"/>
      <c r="Z48" s="63" t="s">
        <v>290</v>
      </c>
      <c r="AA48" s="51"/>
      <c r="AB48" s="63" t="s">
        <v>104</v>
      </c>
      <c r="AC48" s="63" t="s">
        <v>290</v>
      </c>
      <c r="AD48" s="60" t="s">
        <v>291</v>
      </c>
      <c r="AE48" s="51"/>
      <c r="AF48" s="51"/>
      <c r="AG48" s="51"/>
    </row>
    <row r="49" spans="3:33" ht="25.5" customHeight="1" x14ac:dyDescent="0.2">
      <c r="C49" s="60"/>
      <c r="D49" s="60"/>
      <c r="E49" s="51"/>
      <c r="F49" s="51"/>
      <c r="G49" s="60" t="s">
        <v>16</v>
      </c>
      <c r="H49" s="60" t="s">
        <v>33</v>
      </c>
      <c r="I49" s="60"/>
      <c r="J49" s="60"/>
      <c r="K49" s="60"/>
      <c r="L49" s="60"/>
      <c r="M49" s="60"/>
      <c r="N49" s="60" t="s">
        <v>67</v>
      </c>
      <c r="O49" s="60" t="s">
        <v>67</v>
      </c>
      <c r="P49" s="60" t="s">
        <v>67</v>
      </c>
      <c r="Q49" s="60" t="s">
        <v>35</v>
      </c>
      <c r="R49" s="63" t="s">
        <v>227</v>
      </c>
      <c r="S49" s="60" t="s">
        <v>104</v>
      </c>
      <c r="T49" s="51"/>
      <c r="U49" s="51"/>
      <c r="V49" s="63" t="s">
        <v>227</v>
      </c>
      <c r="W49" s="60" t="s">
        <v>292</v>
      </c>
      <c r="X49" s="51"/>
      <c r="Y49" s="51"/>
      <c r="Z49" s="63" t="s">
        <v>293</v>
      </c>
      <c r="AA49" s="51"/>
      <c r="AB49" s="63" t="s">
        <v>294</v>
      </c>
      <c r="AC49" s="63" t="s">
        <v>295</v>
      </c>
      <c r="AD49" s="60" t="s">
        <v>296</v>
      </c>
      <c r="AE49" s="51"/>
      <c r="AF49" s="51"/>
      <c r="AG49" s="51"/>
    </row>
    <row r="50" spans="3:33" ht="25.5" customHeight="1" x14ac:dyDescent="0.2">
      <c r="C50" s="60"/>
      <c r="D50" s="60"/>
      <c r="E50" s="51"/>
      <c r="F50" s="51"/>
      <c r="G50" s="60" t="s">
        <v>16</v>
      </c>
      <c r="H50" s="60" t="s">
        <v>33</v>
      </c>
      <c r="I50" s="60" t="s">
        <v>31</v>
      </c>
      <c r="J50" s="60"/>
      <c r="K50" s="60"/>
      <c r="L50" s="60"/>
      <c r="M50" s="60"/>
      <c r="N50" s="60" t="s">
        <v>67</v>
      </c>
      <c r="O50" s="60" t="s">
        <v>67</v>
      </c>
      <c r="P50" s="60" t="s">
        <v>67</v>
      </c>
      <c r="Q50" s="60" t="s">
        <v>35</v>
      </c>
      <c r="R50" s="63" t="s">
        <v>227</v>
      </c>
      <c r="S50" s="60" t="s">
        <v>104</v>
      </c>
      <c r="T50" s="51"/>
      <c r="U50" s="51"/>
      <c r="V50" s="63" t="s">
        <v>227</v>
      </c>
      <c r="W50" s="60" t="s">
        <v>292</v>
      </c>
      <c r="X50" s="51"/>
      <c r="Y50" s="51"/>
      <c r="Z50" s="63" t="s">
        <v>293</v>
      </c>
      <c r="AA50" s="51"/>
      <c r="AB50" s="63" t="s">
        <v>294</v>
      </c>
      <c r="AC50" s="63" t="s">
        <v>295</v>
      </c>
      <c r="AD50" s="60" t="s">
        <v>296</v>
      </c>
      <c r="AE50" s="51"/>
      <c r="AF50" s="51"/>
      <c r="AG50" s="51"/>
    </row>
    <row r="51" spans="3:33" ht="25.5" customHeight="1" x14ac:dyDescent="0.2">
      <c r="C51" s="60"/>
      <c r="D51" s="60"/>
      <c r="E51" s="51"/>
      <c r="F51" s="51"/>
      <c r="G51" s="60" t="s">
        <v>16</v>
      </c>
      <c r="H51" s="60" t="s">
        <v>33</v>
      </c>
      <c r="I51" s="60" t="s">
        <v>31</v>
      </c>
      <c r="J51" s="60" t="s">
        <v>31</v>
      </c>
      <c r="K51" s="60"/>
      <c r="L51" s="60"/>
      <c r="M51" s="60"/>
      <c r="N51" s="60" t="s">
        <v>67</v>
      </c>
      <c r="O51" s="60" t="s">
        <v>67</v>
      </c>
      <c r="P51" s="60" t="s">
        <v>67</v>
      </c>
      <c r="Q51" s="60" t="s">
        <v>35</v>
      </c>
      <c r="R51" s="63" t="s">
        <v>227</v>
      </c>
      <c r="S51" s="60" t="s">
        <v>104</v>
      </c>
      <c r="T51" s="51"/>
      <c r="U51" s="51"/>
      <c r="V51" s="63" t="s">
        <v>227</v>
      </c>
      <c r="W51" s="60" t="s">
        <v>292</v>
      </c>
      <c r="X51" s="51"/>
      <c r="Y51" s="51"/>
      <c r="Z51" s="63" t="s">
        <v>293</v>
      </c>
      <c r="AA51" s="51"/>
      <c r="AB51" s="63" t="s">
        <v>294</v>
      </c>
      <c r="AC51" s="63" t="s">
        <v>295</v>
      </c>
      <c r="AD51" s="60" t="s">
        <v>296</v>
      </c>
      <c r="AE51" s="51"/>
      <c r="AF51" s="51"/>
      <c r="AG51" s="51"/>
    </row>
    <row r="52" spans="3:33" ht="12.75" customHeight="1" x14ac:dyDescent="0.2">
      <c r="C52" s="60"/>
      <c r="D52" s="60"/>
      <c r="E52" s="51"/>
      <c r="F52" s="51"/>
      <c r="G52" s="60" t="s">
        <v>16</v>
      </c>
      <c r="H52" s="60" t="s">
        <v>33</v>
      </c>
      <c r="I52" s="60" t="s">
        <v>31</v>
      </c>
      <c r="J52" s="60" t="s">
        <v>31</v>
      </c>
      <c r="K52" s="60" t="s">
        <v>18</v>
      </c>
      <c r="L52" s="60"/>
      <c r="M52" s="60"/>
      <c r="N52" s="60" t="s">
        <v>67</v>
      </c>
      <c r="O52" s="60" t="s">
        <v>67</v>
      </c>
      <c r="P52" s="60" t="s">
        <v>67</v>
      </c>
      <c r="Q52" s="60" t="s">
        <v>36</v>
      </c>
      <c r="R52" s="63" t="s">
        <v>104</v>
      </c>
      <c r="S52" s="60" t="s">
        <v>104</v>
      </c>
      <c r="T52" s="51"/>
      <c r="U52" s="51"/>
      <c r="V52" s="63" t="s">
        <v>104</v>
      </c>
      <c r="W52" s="60" t="s">
        <v>292</v>
      </c>
      <c r="X52" s="51"/>
      <c r="Y52" s="51"/>
      <c r="Z52" s="63" t="s">
        <v>293</v>
      </c>
      <c r="AA52" s="51"/>
      <c r="AB52" s="63" t="s">
        <v>294</v>
      </c>
      <c r="AC52" s="63" t="s">
        <v>295</v>
      </c>
      <c r="AD52" s="60" t="s">
        <v>297</v>
      </c>
      <c r="AE52" s="51"/>
      <c r="AF52" s="51"/>
      <c r="AG52" s="51"/>
    </row>
    <row r="53" spans="3:33" ht="12.75" customHeight="1" x14ac:dyDescent="0.2">
      <c r="C53" s="60"/>
      <c r="D53" s="60"/>
      <c r="E53" s="64"/>
      <c r="F53" s="64"/>
      <c r="G53" s="60" t="s">
        <v>16</v>
      </c>
      <c r="H53" s="60" t="s">
        <v>33</v>
      </c>
      <c r="I53" s="60" t="s">
        <v>31</v>
      </c>
      <c r="J53" s="60" t="s">
        <v>31</v>
      </c>
      <c r="K53" s="60" t="s">
        <v>18</v>
      </c>
      <c r="L53" s="60" t="s">
        <v>16</v>
      </c>
      <c r="M53" s="60"/>
      <c r="N53" s="60" t="s">
        <v>67</v>
      </c>
      <c r="O53" s="60" t="s">
        <v>67</v>
      </c>
      <c r="P53" s="60" t="s">
        <v>67</v>
      </c>
      <c r="Q53" s="60" t="s">
        <v>13</v>
      </c>
      <c r="R53" s="63" t="s">
        <v>104</v>
      </c>
      <c r="S53" s="60" t="s">
        <v>104</v>
      </c>
      <c r="T53" s="51"/>
      <c r="U53" s="51"/>
      <c r="V53" s="63" t="s">
        <v>104</v>
      </c>
      <c r="W53" s="60" t="s">
        <v>292</v>
      </c>
      <c r="X53" s="51"/>
      <c r="Y53" s="51"/>
      <c r="Z53" s="63" t="s">
        <v>293</v>
      </c>
      <c r="AA53" s="51"/>
      <c r="AB53" s="63" t="s">
        <v>294</v>
      </c>
      <c r="AC53" s="63" t="s">
        <v>295</v>
      </c>
      <c r="AD53" s="60" t="s">
        <v>297</v>
      </c>
      <c r="AE53" s="51"/>
      <c r="AF53" s="51"/>
      <c r="AG53" s="5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 2015 2016 2017</vt:lpstr>
      <vt:lpstr>2016</vt:lpstr>
      <vt:lpstr>2017</vt:lpstr>
      <vt:lpstr>MAYO 2018</vt:lpstr>
      <vt:lpstr>'INGR 2015 2016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Alejandro Renteria Castillo</dc:creator>
  <cp:lastModifiedBy>Alvaro Alejandro Renteria Castillo</cp:lastModifiedBy>
  <cp:lastPrinted>2018-06-25T14:05:57Z</cp:lastPrinted>
  <dcterms:created xsi:type="dcterms:W3CDTF">2016-02-18T15:55:33Z</dcterms:created>
  <dcterms:modified xsi:type="dcterms:W3CDTF">2018-06-25T14:06:51Z</dcterms:modified>
</cp:coreProperties>
</file>